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a\Desktop\Proračun 2026\"/>
    </mc:Choice>
  </mc:AlternateContent>
  <xr:revisionPtr revIDLastSave="0" documentId="13_ncr:1_{805C23FE-25FF-48F2-9809-E44E56EEF2C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Račun prihoda i rashoda" sheetId="2" r:id="rId2"/>
    <sheet name="Račun prihoda i rashoda -izvori" sheetId="3" r:id="rId3"/>
    <sheet name="Posebni d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23" i="2" s="1"/>
  <c r="D14" i="2"/>
  <c r="D7" i="2" s="1"/>
  <c r="F14" i="2"/>
  <c r="F7" i="2" s="1"/>
  <c r="F23" i="2" s="1"/>
  <c r="G14" i="2"/>
  <c r="G7" i="2" s="1"/>
  <c r="H14" i="2"/>
  <c r="H7" i="2" s="1"/>
  <c r="D27" i="2"/>
  <c r="D26" i="2" s="1"/>
  <c r="D44" i="2" s="1"/>
  <c r="F27" i="2"/>
  <c r="F26" i="2" s="1"/>
  <c r="F44" i="2" s="1"/>
  <c r="G27" i="2"/>
  <c r="H27" i="2"/>
  <c r="D31" i="2"/>
  <c r="F31" i="2"/>
  <c r="G31" i="2"/>
  <c r="H31" i="2"/>
  <c r="H26" i="2" s="1"/>
  <c r="H44" i="2" s="1"/>
  <c r="D39" i="2"/>
  <c r="F39" i="2"/>
  <c r="D40" i="2"/>
  <c r="F40" i="2"/>
  <c r="G40" i="2"/>
  <c r="G39" i="2" s="1"/>
  <c r="H40" i="2"/>
  <c r="H39" i="2" s="1"/>
  <c r="E44" i="2"/>
  <c r="F7" i="4"/>
  <c r="F6" i="4" s="1"/>
  <c r="G32" i="4"/>
  <c r="F32" i="4"/>
  <c r="E32" i="4"/>
  <c r="E17" i="4"/>
  <c r="D24" i="4"/>
  <c r="D23" i="4" s="1"/>
  <c r="D17" i="4"/>
  <c r="D16" i="4" s="1"/>
  <c r="D5" i="4" s="1"/>
  <c r="D6" i="4"/>
  <c r="D7" i="4"/>
  <c r="C37" i="4"/>
  <c r="C36" i="4" s="1"/>
  <c r="C32" i="4" s="1"/>
  <c r="C24" i="4"/>
  <c r="C23" i="4" s="1"/>
  <c r="C21" i="4"/>
  <c r="C14" i="4"/>
  <c r="C13" i="4" s="1"/>
  <c r="C7" i="4"/>
  <c r="C6" i="4" s="1"/>
  <c r="G18" i="3"/>
  <c r="G4" i="3"/>
  <c r="E25" i="3"/>
  <c r="F11" i="1"/>
  <c r="E11" i="1"/>
  <c r="B24" i="1"/>
  <c r="B14" i="1"/>
  <c r="G24" i="4"/>
  <c r="G23" i="4" s="1"/>
  <c r="G17" i="4"/>
  <c r="G16" i="4" s="1"/>
  <c r="G7" i="4"/>
  <c r="G6" i="4" s="1"/>
  <c r="G5" i="4" s="1"/>
  <c r="F24" i="4"/>
  <c r="F23" i="4" s="1"/>
  <c r="F17" i="4"/>
  <c r="F16" i="4" s="1"/>
  <c r="F5" i="4" s="1"/>
  <c r="F18" i="3"/>
  <c r="F4" i="3"/>
  <c r="G26" i="2" l="1"/>
  <c r="G44" i="2" s="1"/>
  <c r="F4" i="4"/>
  <c r="G4" i="4"/>
  <c r="E16" i="4" l="1"/>
  <c r="E24" i="4"/>
  <c r="E23" i="4" s="1"/>
  <c r="E7" i="4"/>
  <c r="E6" i="4" s="1"/>
  <c r="E18" i="3"/>
  <c r="E4" i="3"/>
  <c r="D11" i="1"/>
  <c r="D14" i="1" s="1"/>
  <c r="C11" i="1"/>
  <c r="C14" i="1" s="1"/>
  <c r="C17" i="4"/>
  <c r="C16" i="4" s="1"/>
  <c r="C5" i="4" s="1"/>
  <c r="C4" i="4" s="1"/>
  <c r="D18" i="3"/>
  <c r="D4" i="3"/>
  <c r="C18" i="3"/>
  <c r="C11" i="3"/>
  <c r="C4" i="3" s="1"/>
  <c r="E5" i="4" l="1"/>
  <c r="E4" i="4" s="1"/>
  <c r="D4" i="4"/>
</calcChain>
</file>

<file path=xl/sharedStrings.xml><?xml version="1.0" encoding="utf-8"?>
<sst xmlns="http://schemas.openxmlformats.org/spreadsheetml/2006/main" count="235" uniqueCount="80">
  <si>
    <t>PRIHODI UKUPNO</t>
  </si>
  <si>
    <t>6 PRIHODI POSLOVANJA</t>
  </si>
  <si>
    <t>7 PRIHODI OD PRODAJE NEFINANCIJSKE IMOVINE</t>
  </si>
  <si>
    <t>0.00</t>
  </si>
  <si>
    <t>RASHODI UKUPNO</t>
  </si>
  <si>
    <t>3 RASHODI  POSLOVANJA</t>
  </si>
  <si>
    <t>4 RASHODI ZA NABAVU NEFINANCIJSKE IMOVINE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</si>
  <si>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</si>
  <si>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</si>
  <si>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</si>
  <si>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</si>
  <si>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</si>
  <si>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</si>
  <si>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</si>
  <si>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</si>
  <si>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</si>
  <si>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</si>
  <si>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</si>
  <si>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II. POSOBNI DIO</t>
  </si>
  <si>
    <t>Šifra</t>
  </si>
  <si>
    <t xml:space="preserve">Naziv </t>
  </si>
  <si>
    <t>PROGRAM 3003</t>
  </si>
  <si>
    <t>UMJETNIČKO OBRAZOVANJE</t>
  </si>
  <si>
    <t>Aktivnost A300301</t>
  </si>
  <si>
    <t>Glazbena djelatnost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</si>
  <si>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</si>
  <si>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</si>
  <si>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</si>
  <si>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</si>
  <si>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</si>
  <si>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Vlastiti prihodi</t>
  </si>
  <si>
    <t>Financijski Rashodi</t>
  </si>
  <si>
    <t>Pomoći</t>
  </si>
  <si>
    <t>Donacije</t>
  </si>
  <si>
    <t>TEKUĆI PROJEKT - T300302</t>
  </si>
  <si>
    <t>Škola saksofona u Jaski</t>
  </si>
  <si>
    <t>Prihodi poslovanja</t>
  </si>
  <si>
    <t>Pomoći iz inozemstva i od subjekata unutar općeg proračuna</t>
  </si>
  <si>
    <t>Pomoći-PK</t>
  </si>
  <si>
    <t>Prihodi od imovine</t>
  </si>
  <si>
    <t>Prihodi od upravnih i administrativnih prisojbi, pristojbi po posebnim propisima i naknada</t>
  </si>
  <si>
    <t>Prihodi od prodaje proizvoda i robe te pruženih usluga i prihodi od donacija</t>
  </si>
  <si>
    <t>Prihodi iz nadležnog proračuna i od HZZO-a temeljem ugovornih obveza</t>
  </si>
  <si>
    <t>Vlastiti izvori</t>
  </si>
  <si>
    <t>Rezultat poslovanja</t>
  </si>
  <si>
    <t>SVEUKUPNO:</t>
  </si>
  <si>
    <t>UKUPNO:</t>
  </si>
  <si>
    <t xml:space="preserve">  </t>
  </si>
  <si>
    <t xml:space="preserve">A. RAČUN PRIHODA I RASHODA </t>
  </si>
  <si>
    <t>Razred</t>
  </si>
  <si>
    <t>Skupina</t>
  </si>
  <si>
    <t>Naziv prihoda</t>
  </si>
  <si>
    <t>I. OPĆI DIO</t>
  </si>
  <si>
    <t>Rashodi za nabavu proizvedene dug. imovine</t>
  </si>
  <si>
    <t>Financijski rashodi</t>
  </si>
  <si>
    <t>FINANCIJSKI PLAN GLAZBENE ŠKOLE JASTREBARSKO ZA 2026.</t>
  </si>
  <si>
    <t>I PROJEKCIJA ZA 2027. I 2028. GODINU</t>
  </si>
  <si>
    <t>Rashodi za nabavu neproizvedene dugotrajne imovine</t>
  </si>
  <si>
    <t>A1. PRIHODI I RASHODI  POSLOVANJA PREMA EKONOMSKOJ KLASIFIKACIJI</t>
  </si>
  <si>
    <t>A2. PRIHODI I RASHODI POSLOVANJA PREMA IZVORIMA FINANCIRANJA</t>
  </si>
  <si>
    <t>Razred/skupina</t>
  </si>
  <si>
    <t>NAZIV</t>
  </si>
  <si>
    <t>Opći prihodi i primici</t>
  </si>
  <si>
    <t xml:space="preserve"> Pomoći-tekuće</t>
  </si>
  <si>
    <t xml:space="preserve"> Pomoći MZOM i MK</t>
  </si>
  <si>
    <t>IZVRŠENJE 2024.</t>
  </si>
  <si>
    <t>TEKUĆI PLAN 2025.</t>
  </si>
  <si>
    <t>PLAN 2026.</t>
  </si>
  <si>
    <t>PROJEKCIJA 2027.</t>
  </si>
  <si>
    <t>PROJEKCIJA 2028.</t>
  </si>
  <si>
    <t xml:space="preserve">TEKUĆI PLAN 2025. </t>
  </si>
  <si>
    <t>A. SAŽETAK RAČUNA PRIHODA I RASHODA</t>
  </si>
  <si>
    <t>B. SAŽETAK RAČUNA FINANCIRANJA</t>
  </si>
  <si>
    <t xml:space="preserve">C. PRENESENI VIŠAK ILI PRENESENI MANJAK </t>
  </si>
  <si>
    <t>D. VIŠEGODIŠNJI PLAN URAVNOTEŽENJA</t>
  </si>
  <si>
    <t>Ostali prihodi za posebne namjene</t>
  </si>
  <si>
    <t>Ostali prihodi za posebene namjene</t>
  </si>
  <si>
    <t>Pomoći iz državnog proračuna</t>
  </si>
  <si>
    <t>Pomoći iz državnog proračuna- MZOM i MK</t>
  </si>
  <si>
    <t xml:space="preserve">FINANCIJSKI PLAN GLAZBENE ŠKOLE JASTREBARSKO ZA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</si>
</sst>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Times New Roman"/>
    </font>
    <font>
      <sz val="10"/>
      <name val="Times New Roman"/>
      <family val="1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9"/>
      <color rgb="FF000000"/>
      <name val="Arial"/>
      <family val="2"/>
      <charset val="238"/>
    </font>
    <font>
      <sz val="8"/>
      <name val="Arial"/>
      <family val="2"/>
    </font>
    <font>
      <sz val="9"/>
      <name val="Times New Roman"/>
      <family val="1"/>
      <charset val="238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1.5"/>
      <color rgb="FF000000"/>
      <name val="Arial"/>
      <family val="2"/>
    </font>
    <font>
      <sz val="11.5"/>
      <name val="Arial"/>
      <family val="2"/>
    </font>
    <font>
      <b/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5" fillId="0" borderId="0"/>
    <xf numFmtId="0" fontId="7" fillId="0" borderId="0"/>
  </cellStyleXfs>
  <cellXfs count="101">
    <xf numFmtId="0" fontId="0" fillId="0" borderId="0" xfId="0"/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2" fillId="2" borderId="0" xfId="0" applyFont="1" applyFill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2" fontId="9" fillId="3" borderId="5" xfId="0" applyNumberFormat="1" applyFont="1" applyFill="1" applyBorder="1" applyAlignment="1">
      <alignment horizontal="right" vertical="center" wrapText="1"/>
    </xf>
    <xf numFmtId="2" fontId="7" fillId="3" borderId="5" xfId="0" applyNumberFormat="1" applyFont="1" applyFill="1" applyBorder="1" applyAlignment="1">
      <alignment horizontal="righ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justify" wrapText="1"/>
    </xf>
    <xf numFmtId="0" fontId="10" fillId="2" borderId="1" xfId="0" applyNumberFormat="1" applyFont="1" applyFill="1" applyBorder="1" applyAlignment="1">
      <alignment horizontal="left" wrapText="1"/>
    </xf>
    <xf numFmtId="4" fontId="8" fillId="2" borderId="1" xfId="0" applyNumberFormat="1" applyFont="1" applyFill="1" applyBorder="1" applyAlignment="1">
      <alignment horizontal="justify" vertical="center" wrapText="1"/>
    </xf>
    <xf numFmtId="4" fontId="8" fillId="2" borderId="1" xfId="0" applyNumberFormat="1" applyFont="1" applyFill="1" applyBorder="1" applyAlignment="1">
      <alignment horizontal="right" wrapText="1"/>
    </xf>
    <xf numFmtId="4" fontId="8" fillId="2" borderId="1" xfId="0" applyNumberFormat="1" applyFont="1" applyFill="1" applyBorder="1" applyAlignment="1">
      <alignment horizontal="justify" wrapText="1"/>
    </xf>
    <xf numFmtId="0" fontId="7" fillId="2" borderId="1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horizontal="justify" wrapText="1"/>
    </xf>
    <xf numFmtId="4" fontId="9" fillId="2" borderId="1" xfId="0" applyNumberFormat="1" applyFont="1" applyFill="1" applyBorder="1" applyAlignment="1">
      <alignment horizontal="left" wrapText="1"/>
    </xf>
    <xf numFmtId="4" fontId="9" fillId="2" borderId="1" xfId="0" applyNumberFormat="1" applyFont="1" applyFill="1" applyBorder="1" applyAlignment="1">
      <alignment horizontal="right" wrapText="1"/>
    </xf>
    <xf numFmtId="4" fontId="9" fillId="2" borderId="1" xfId="0" applyNumberFormat="1" applyFont="1" applyFill="1" applyBorder="1" applyAlignment="1">
      <alignment horizontal="justify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justify" wrapText="1"/>
    </xf>
    <xf numFmtId="0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wrapText="1"/>
    </xf>
    <xf numFmtId="4" fontId="20" fillId="4" borderId="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4" fontId="9" fillId="4" borderId="5" xfId="0" applyNumberFormat="1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4" fontId="9" fillId="4" borderId="5" xfId="0" applyNumberFormat="1" applyFont="1" applyFill="1" applyBorder="1" applyAlignment="1">
      <alignment horizontal="right" wrapText="1"/>
    </xf>
    <xf numFmtId="2" fontId="9" fillId="4" borderId="5" xfId="0" applyNumberFormat="1" applyFont="1" applyFill="1" applyBorder="1" applyAlignment="1">
      <alignment horizontal="right" wrapText="1"/>
    </xf>
    <xf numFmtId="0" fontId="9" fillId="4" borderId="5" xfId="0" applyFont="1" applyFill="1" applyBorder="1" applyAlignment="1">
      <alignment horizontal="right" wrapText="1"/>
    </xf>
    <xf numFmtId="0" fontId="21" fillId="4" borderId="5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4" fontId="4" fillId="0" borderId="7" xfId="0" applyNumberFormat="1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/>
    </xf>
    <xf numFmtId="4" fontId="22" fillId="2" borderId="7" xfId="0" applyNumberFormat="1" applyFont="1" applyFill="1" applyBorder="1" applyAlignment="1">
      <alignment horizontal="justify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/>
    </xf>
    <xf numFmtId="4" fontId="22" fillId="2" borderId="7" xfId="0" applyNumberFormat="1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right" vertical="center" wrapText="1"/>
    </xf>
    <xf numFmtId="4" fontId="22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2" fillId="2" borderId="7" xfId="0" applyFont="1" applyFill="1" applyBorder="1" applyAlignment="1">
      <alignment horizontal="justify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justify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justify" vertical="center" wrapText="1"/>
    </xf>
    <xf numFmtId="0" fontId="24" fillId="3" borderId="1" xfId="0" applyNumberFormat="1" applyFont="1" applyFill="1" applyBorder="1" applyAlignment="1">
      <alignment horizontal="justify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justify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24" fillId="4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right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1" fontId="24" fillId="3" borderId="1" xfId="0" applyNumberFormat="1" applyFont="1" applyFill="1" applyBorder="1" applyAlignment="1">
      <alignment horizontal="justify" vertical="center" wrapText="1"/>
    </xf>
    <xf numFmtId="4" fontId="24" fillId="3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/>
  </cellXfs>
  <cellStyles count="3">
    <cellStyle name="Normalno" xfId="0" builtinId="0"/>
    <cellStyle name="Normalno 2" xfId="2" xr:uid="{F8CCBD63-F57B-478C-96EF-357D4F31EB4B}"/>
    <cellStyle name="Normalno 3" xfId="1" xr:uid="{2D519258-D581-4D95-B4B2-11D59054F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workbookViewId="0">
      <selection activeCell="I5" sqref="I5"/>
    </sheetView>
  </sheetViews>
  <sheetFormatPr defaultRowHeight="12.75" x14ac:dyDescent="0.2"/>
  <cols>
    <col min="1" max="1" width="60.5" customWidth="1"/>
    <col min="2" max="2" width="27.33203125" customWidth="1"/>
    <col min="3" max="3" width="21.5" customWidth="1"/>
    <col min="4" max="4" width="18.83203125" customWidth="1"/>
    <col min="5" max="5" width="20.33203125" customWidth="1"/>
    <col min="6" max="6" width="21.6640625" customWidth="1"/>
  </cols>
  <sheetData>
    <row r="1" spans="1:6" x14ac:dyDescent="0.2">
      <c r="A1" s="10"/>
      <c r="B1" s="10"/>
      <c r="C1" s="10"/>
      <c r="D1" s="10"/>
      <c r="E1" s="10"/>
      <c r="F1" s="10"/>
    </row>
    <row r="2" spans="1:6" ht="14.25" customHeight="1" x14ac:dyDescent="0.2">
      <c r="A2" s="84" t="s">
        <v>79</v>
      </c>
      <c r="B2" s="85"/>
      <c r="C2" s="85"/>
      <c r="D2" s="85"/>
      <c r="E2" s="85"/>
      <c r="F2" s="85"/>
    </row>
    <row r="3" spans="1:6" s="7" customFormat="1" ht="15.75" customHeight="1" x14ac:dyDescent="0.2">
      <c r="A3" s="84" t="s">
        <v>56</v>
      </c>
      <c r="B3" s="84"/>
      <c r="C3" s="84"/>
      <c r="D3" s="84"/>
      <c r="E3" s="84"/>
      <c r="F3" s="84"/>
    </row>
    <row r="4" spans="1:6" s="7" customFormat="1" ht="11.1" customHeight="1" x14ac:dyDescent="0.2">
      <c r="A4" s="11"/>
      <c r="B4" s="11"/>
      <c r="C4" s="11"/>
      <c r="D4" s="11"/>
      <c r="E4" s="11"/>
      <c r="F4" s="11"/>
    </row>
    <row r="5" spans="1:6" s="37" customFormat="1" ht="18.75" customHeight="1" x14ac:dyDescent="0.2">
      <c r="A5" s="86" t="s">
        <v>52</v>
      </c>
      <c r="B5" s="87"/>
      <c r="C5" s="87"/>
      <c r="D5" s="87"/>
      <c r="E5" s="87"/>
      <c r="F5" s="87"/>
    </row>
    <row r="6" spans="1:6" s="6" customFormat="1" ht="16.5" customHeight="1" x14ac:dyDescent="0.2">
      <c r="A6" s="88" t="s">
        <v>71</v>
      </c>
      <c r="B6" s="88"/>
      <c r="C6" s="88"/>
      <c r="D6" s="88"/>
      <c r="E6" s="88"/>
      <c r="F6" s="88"/>
    </row>
    <row r="7" spans="1:6" ht="19.5" customHeight="1" x14ac:dyDescent="0.2">
      <c r="A7" s="12"/>
      <c r="B7" s="38" t="s">
        <v>65</v>
      </c>
      <c r="C7" s="38" t="s">
        <v>66</v>
      </c>
      <c r="D7" s="38" t="s">
        <v>67</v>
      </c>
      <c r="E7" s="38" t="s">
        <v>68</v>
      </c>
      <c r="F7" s="38" t="s">
        <v>69</v>
      </c>
    </row>
    <row r="8" spans="1:6" ht="16.5" customHeight="1" x14ac:dyDescent="0.2">
      <c r="A8" s="41" t="s">
        <v>0</v>
      </c>
      <c r="B8" s="42">
        <v>836196.31</v>
      </c>
      <c r="C8" s="42">
        <v>959000</v>
      </c>
      <c r="D8" s="42">
        <v>988000</v>
      </c>
      <c r="E8" s="42">
        <v>1025000</v>
      </c>
      <c r="F8" s="42">
        <v>1047000</v>
      </c>
    </row>
    <row r="9" spans="1:6" ht="15.75" customHeight="1" x14ac:dyDescent="0.2">
      <c r="A9" s="13" t="s">
        <v>1</v>
      </c>
      <c r="B9" s="14">
        <v>836196.31</v>
      </c>
      <c r="C9" s="14">
        <v>959000</v>
      </c>
      <c r="D9" s="14">
        <v>988000</v>
      </c>
      <c r="E9" s="14">
        <v>1025000</v>
      </c>
      <c r="F9" s="14">
        <v>1047000</v>
      </c>
    </row>
    <row r="10" spans="1:6" ht="17.25" customHeight="1" x14ac:dyDescent="0.2">
      <c r="A10" s="13" t="s">
        <v>2</v>
      </c>
      <c r="B10" s="15" t="s">
        <v>3</v>
      </c>
      <c r="C10" s="16">
        <v>0</v>
      </c>
      <c r="D10" s="17">
        <v>0</v>
      </c>
      <c r="E10" s="17"/>
      <c r="F10" s="17"/>
    </row>
    <row r="11" spans="1:6" ht="18" customHeight="1" x14ac:dyDescent="0.2">
      <c r="A11" s="41" t="s">
        <v>4</v>
      </c>
      <c r="B11" s="42">
        <v>832020.95</v>
      </c>
      <c r="C11" s="42">
        <f>C12+C13</f>
        <v>967000</v>
      </c>
      <c r="D11" s="42">
        <f>D12+D13</f>
        <v>989000</v>
      </c>
      <c r="E11" s="42">
        <f>E12+E13</f>
        <v>1025000</v>
      </c>
      <c r="F11" s="42">
        <f>F12+F13</f>
        <v>1047000</v>
      </c>
    </row>
    <row r="12" spans="1:6" ht="15" customHeight="1" x14ac:dyDescent="0.2">
      <c r="A12" s="13" t="s">
        <v>5</v>
      </c>
      <c r="B12" s="14">
        <v>824415.93</v>
      </c>
      <c r="C12" s="14">
        <v>939000</v>
      </c>
      <c r="D12" s="14">
        <v>977500</v>
      </c>
      <c r="E12" s="14">
        <v>1012500</v>
      </c>
      <c r="F12" s="14">
        <v>1034000</v>
      </c>
    </row>
    <row r="13" spans="1:6" ht="15.75" customHeight="1" x14ac:dyDescent="0.2">
      <c r="A13" s="13" t="s">
        <v>6</v>
      </c>
      <c r="B13" s="14">
        <v>7605.02</v>
      </c>
      <c r="C13" s="14">
        <v>28000</v>
      </c>
      <c r="D13" s="14">
        <v>11500</v>
      </c>
      <c r="E13" s="14">
        <v>12500</v>
      </c>
      <c r="F13" s="14">
        <v>13000</v>
      </c>
    </row>
    <row r="14" spans="1:6" ht="15.75" customHeight="1" x14ac:dyDescent="0.2">
      <c r="A14" s="41" t="s">
        <v>7</v>
      </c>
      <c r="B14" s="42">
        <f>B8-B11</f>
        <v>4175.3600000001024</v>
      </c>
      <c r="C14" s="42">
        <f>C8-C11</f>
        <v>-8000</v>
      </c>
      <c r="D14" s="42">
        <f>D8-D11</f>
        <v>-1000</v>
      </c>
      <c r="E14" s="42"/>
      <c r="F14" s="42"/>
    </row>
    <row r="15" spans="1:6" ht="21" customHeight="1" x14ac:dyDescent="0.2">
      <c r="A15" s="82" t="s">
        <v>72</v>
      </c>
      <c r="B15" s="83"/>
      <c r="C15" s="83"/>
      <c r="D15" s="83"/>
      <c r="E15" s="83"/>
      <c r="F15" s="83"/>
    </row>
    <row r="16" spans="1:6" ht="15.75" customHeight="1" x14ac:dyDescent="0.2">
      <c r="A16" s="18"/>
      <c r="B16" s="38" t="s">
        <v>65</v>
      </c>
      <c r="C16" s="38" t="s">
        <v>66</v>
      </c>
      <c r="D16" s="38" t="s">
        <v>67</v>
      </c>
      <c r="E16" s="38" t="s">
        <v>68</v>
      </c>
      <c r="F16" s="38" t="s">
        <v>69</v>
      </c>
    </row>
    <row r="17" spans="1:6" ht="16.5" customHeight="1" x14ac:dyDescent="0.2">
      <c r="A17" s="13" t="s">
        <v>8</v>
      </c>
      <c r="B17" s="19" t="s">
        <v>3</v>
      </c>
      <c r="C17" s="19" t="s">
        <v>3</v>
      </c>
      <c r="D17" s="19" t="s">
        <v>3</v>
      </c>
      <c r="E17" s="19" t="s">
        <v>3</v>
      </c>
      <c r="F17" s="19" t="s">
        <v>3</v>
      </c>
    </row>
    <row r="18" spans="1:6" ht="25.5" x14ac:dyDescent="0.2">
      <c r="A18" s="13" t="s">
        <v>9</v>
      </c>
      <c r="B18" s="19" t="s">
        <v>3</v>
      </c>
      <c r="C18" s="19" t="s">
        <v>3</v>
      </c>
      <c r="D18" s="19" t="s">
        <v>3</v>
      </c>
      <c r="E18" s="19" t="s">
        <v>3</v>
      </c>
      <c r="F18" s="19" t="s">
        <v>3</v>
      </c>
    </row>
    <row r="19" spans="1:6" ht="19.5" customHeight="1" x14ac:dyDescent="0.2">
      <c r="A19" s="41" t="s">
        <v>10</v>
      </c>
      <c r="B19" s="43" t="s">
        <v>3</v>
      </c>
      <c r="C19" s="43" t="s">
        <v>3</v>
      </c>
      <c r="D19" s="43" t="s">
        <v>3</v>
      </c>
      <c r="E19" s="43" t="s">
        <v>3</v>
      </c>
      <c r="F19" s="43" t="s">
        <v>3</v>
      </c>
    </row>
    <row r="20" spans="1:6" ht="16.5" customHeight="1" x14ac:dyDescent="0.2">
      <c r="A20" s="41" t="s">
        <v>11</v>
      </c>
      <c r="B20" s="42">
        <v>4175.3599999999997</v>
      </c>
      <c r="C20" s="42">
        <v>-8000</v>
      </c>
      <c r="D20" s="42">
        <v>-1000</v>
      </c>
      <c r="E20" s="43" t="s">
        <v>3</v>
      </c>
      <c r="F20" s="43" t="s">
        <v>3</v>
      </c>
    </row>
    <row r="21" spans="1:6" ht="21" customHeight="1" x14ac:dyDescent="0.2">
      <c r="A21" s="82" t="s">
        <v>73</v>
      </c>
      <c r="B21" s="83"/>
      <c r="C21" s="83"/>
      <c r="D21" s="83"/>
      <c r="E21" s="83"/>
      <c r="F21" s="83"/>
    </row>
    <row r="22" spans="1:6" ht="17.25" customHeight="1" x14ac:dyDescent="0.2">
      <c r="A22" s="18"/>
      <c r="B22" s="38" t="s">
        <v>65</v>
      </c>
      <c r="C22" s="38" t="s">
        <v>66</v>
      </c>
      <c r="D22" s="38" t="s">
        <v>67</v>
      </c>
      <c r="E22" s="38" t="s">
        <v>68</v>
      </c>
      <c r="F22" s="38" t="s">
        <v>69</v>
      </c>
    </row>
    <row r="23" spans="1:6" ht="21.75" customHeight="1" x14ac:dyDescent="0.2">
      <c r="A23" s="13" t="s">
        <v>12</v>
      </c>
      <c r="B23" s="14">
        <v>3196.83</v>
      </c>
      <c r="C23" s="17">
        <v>8000</v>
      </c>
      <c r="D23" s="17">
        <v>1000</v>
      </c>
      <c r="E23" s="16">
        <v>0</v>
      </c>
      <c r="F23" s="16">
        <v>0</v>
      </c>
    </row>
    <row r="24" spans="1:6" ht="19.5" customHeight="1" x14ac:dyDescent="0.2">
      <c r="A24" s="13" t="s">
        <v>13</v>
      </c>
      <c r="B24" s="14">
        <f>B20+B23</f>
        <v>7372.19</v>
      </c>
      <c r="C24" s="14">
        <v>0</v>
      </c>
      <c r="D24" s="14">
        <v>0</v>
      </c>
      <c r="E24" s="19" t="s">
        <v>3</v>
      </c>
      <c r="F24" s="19" t="s">
        <v>3</v>
      </c>
    </row>
    <row r="25" spans="1:6" ht="51.75" customHeight="1" x14ac:dyDescent="0.2">
      <c r="A25" s="41" t="s">
        <v>14</v>
      </c>
      <c r="B25" s="44">
        <v>0</v>
      </c>
      <c r="C25" s="45">
        <v>0</v>
      </c>
      <c r="D25" s="44">
        <v>0</v>
      </c>
      <c r="E25" s="46" t="s">
        <v>3</v>
      </c>
      <c r="F25" s="46" t="s">
        <v>3</v>
      </c>
    </row>
    <row r="26" spans="1:6" ht="24" customHeight="1" x14ac:dyDescent="0.2">
      <c r="A26" s="82" t="s">
        <v>74</v>
      </c>
      <c r="B26" s="83"/>
      <c r="C26" s="83"/>
      <c r="D26" s="83"/>
      <c r="E26" s="83"/>
      <c r="F26" s="83"/>
    </row>
    <row r="27" spans="1:6" ht="19.5" customHeight="1" x14ac:dyDescent="0.2">
      <c r="A27" s="18"/>
      <c r="B27" s="38" t="s">
        <v>65</v>
      </c>
      <c r="C27" s="38" t="s">
        <v>66</v>
      </c>
      <c r="D27" s="38" t="s">
        <v>67</v>
      </c>
      <c r="E27" s="38" t="s">
        <v>68</v>
      </c>
      <c r="F27" s="38" t="s">
        <v>69</v>
      </c>
    </row>
    <row r="28" spans="1:6" ht="23.25" customHeight="1" x14ac:dyDescent="0.2">
      <c r="A28" s="13" t="s">
        <v>12</v>
      </c>
      <c r="B28" s="19" t="s">
        <v>3</v>
      </c>
      <c r="C28" s="19" t="s">
        <v>3</v>
      </c>
      <c r="D28" s="19" t="s">
        <v>3</v>
      </c>
      <c r="E28" s="19" t="s">
        <v>3</v>
      </c>
      <c r="F28" s="19" t="s">
        <v>3</v>
      </c>
    </row>
    <row r="29" spans="1:6" ht="33" customHeight="1" x14ac:dyDescent="0.2">
      <c r="A29" s="13" t="s">
        <v>15</v>
      </c>
      <c r="B29" s="39" t="s">
        <v>3</v>
      </c>
      <c r="C29" s="39" t="s">
        <v>3</v>
      </c>
      <c r="D29" s="39" t="s">
        <v>3</v>
      </c>
      <c r="E29" s="39" t="s">
        <v>3</v>
      </c>
      <c r="F29" s="39" t="s">
        <v>3</v>
      </c>
    </row>
    <row r="30" spans="1:6" ht="16.5" customHeight="1" x14ac:dyDescent="0.2">
      <c r="A30" s="13" t="s">
        <v>16</v>
      </c>
      <c r="B30" s="19" t="s">
        <v>3</v>
      </c>
      <c r="C30" s="19" t="s">
        <v>3</v>
      </c>
      <c r="D30" s="19" t="s">
        <v>3</v>
      </c>
      <c r="E30" s="19" t="s">
        <v>3</v>
      </c>
      <c r="F30" s="19" t="s">
        <v>3</v>
      </c>
    </row>
    <row r="31" spans="1:6" ht="18" customHeight="1" x14ac:dyDescent="0.2">
      <c r="A31" s="41" t="s">
        <v>13</v>
      </c>
      <c r="B31" s="43" t="s">
        <v>3</v>
      </c>
      <c r="C31" s="43" t="s">
        <v>3</v>
      </c>
      <c r="D31" s="43" t="s">
        <v>3</v>
      </c>
      <c r="E31" s="43" t="s">
        <v>3</v>
      </c>
      <c r="F31" s="43" t="s">
        <v>3</v>
      </c>
    </row>
    <row r="32" spans="1:6" ht="24.75" customHeight="1" x14ac:dyDescent="0.2">
      <c r="A32" s="80"/>
      <c r="B32" s="81"/>
      <c r="C32" s="81"/>
      <c r="D32" s="81"/>
      <c r="E32" s="81"/>
      <c r="F32" s="81"/>
    </row>
  </sheetData>
  <mergeCells count="8">
    <mergeCell ref="A32:F32"/>
    <mergeCell ref="A21:F21"/>
    <mergeCell ref="A26:F26"/>
    <mergeCell ref="A2:F2"/>
    <mergeCell ref="A5:F5"/>
    <mergeCell ref="A15:F15"/>
    <mergeCell ref="A3:F3"/>
    <mergeCell ref="A6:F6"/>
  </mergeCells>
  <pageMargins left="0.71" right="0.88" top="0.44" bottom="0.44" header="0.49" footer="0.49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workbookViewId="0">
      <selection activeCell="C31" sqref="C31"/>
    </sheetView>
  </sheetViews>
  <sheetFormatPr defaultRowHeight="12.75" x14ac:dyDescent="0.2"/>
  <cols>
    <col min="1" max="1" width="10.1640625" customWidth="1"/>
    <col min="2" max="2" width="9.83203125" customWidth="1"/>
    <col min="3" max="3" width="75" customWidth="1"/>
    <col min="4" max="4" width="14.83203125" customWidth="1"/>
    <col min="5" max="5" width="13.33203125" customWidth="1"/>
    <col min="6" max="6" width="14" style="7" customWidth="1"/>
    <col min="7" max="7" width="14" customWidth="1"/>
    <col min="8" max="8" width="15.1640625" customWidth="1"/>
    <col min="11" max="11" width="10.1640625" bestFit="1" customWidth="1"/>
    <col min="13" max="13" width="10.1640625" bestFit="1" customWidth="1"/>
  </cols>
  <sheetData>
    <row r="1" spans="1:11" ht="17.25" customHeight="1" x14ac:dyDescent="0.2">
      <c r="A1" s="92" t="s">
        <v>55</v>
      </c>
      <c r="B1" s="92"/>
      <c r="C1" s="92"/>
      <c r="D1" s="92"/>
      <c r="E1" s="92"/>
      <c r="F1" s="92"/>
      <c r="G1" s="92"/>
      <c r="H1" s="92"/>
    </row>
    <row r="2" spans="1:11" ht="14.25" customHeight="1" x14ac:dyDescent="0.25">
      <c r="A2" s="93" t="s">
        <v>56</v>
      </c>
      <c r="B2" s="93"/>
      <c r="C2" s="93"/>
      <c r="D2" s="93"/>
      <c r="E2" s="93"/>
      <c r="F2" s="93"/>
      <c r="G2" s="93"/>
      <c r="H2" s="93"/>
    </row>
    <row r="3" spans="1:11" ht="13.5" customHeight="1" x14ac:dyDescent="0.2">
      <c r="A3" s="3"/>
      <c r="B3" s="8"/>
      <c r="C3" s="8"/>
      <c r="D3" s="8"/>
      <c r="E3" s="8"/>
      <c r="F3" s="8"/>
      <c r="G3" s="8"/>
      <c r="H3" s="8"/>
    </row>
    <row r="4" spans="1:11" ht="15" customHeight="1" x14ac:dyDescent="0.2">
      <c r="A4" s="94" t="s">
        <v>48</v>
      </c>
      <c r="B4" s="94"/>
      <c r="C4" s="94"/>
      <c r="D4" s="94"/>
      <c r="E4" s="94"/>
      <c r="F4" s="94"/>
      <c r="G4" s="94"/>
      <c r="H4" s="94"/>
    </row>
    <row r="5" spans="1:11" ht="19.5" customHeight="1" x14ac:dyDescent="0.2">
      <c r="A5" s="95" t="s">
        <v>58</v>
      </c>
      <c r="B5" s="95"/>
      <c r="C5" s="95"/>
      <c r="D5" s="95"/>
      <c r="E5" s="95"/>
      <c r="F5" s="95"/>
      <c r="G5" s="95"/>
      <c r="H5" s="95"/>
    </row>
    <row r="6" spans="1:11" ht="28.5" customHeight="1" x14ac:dyDescent="0.2">
      <c r="A6" s="40" t="s">
        <v>49</v>
      </c>
      <c r="B6" s="40" t="s">
        <v>50</v>
      </c>
      <c r="C6" s="40" t="s">
        <v>51</v>
      </c>
      <c r="D6" s="40" t="s">
        <v>65</v>
      </c>
      <c r="E6" s="40" t="s">
        <v>70</v>
      </c>
      <c r="F6" s="40" t="s">
        <v>67</v>
      </c>
      <c r="G6" s="40" t="s">
        <v>68</v>
      </c>
      <c r="H6" s="40" t="s">
        <v>69</v>
      </c>
    </row>
    <row r="7" spans="1:11" ht="20.25" customHeight="1" x14ac:dyDescent="0.2">
      <c r="A7" s="20">
        <v>6</v>
      </c>
      <c r="B7" s="21"/>
      <c r="C7" s="24" t="s">
        <v>36</v>
      </c>
      <c r="D7" s="23">
        <f>D8+D10+D12+D14+D17</f>
        <v>836196.31</v>
      </c>
      <c r="E7" s="23">
        <f>E8+E10+E12+E14+E17</f>
        <v>959000</v>
      </c>
      <c r="F7" s="23">
        <f>F8+F10+F12+F14+F17</f>
        <v>988000</v>
      </c>
      <c r="G7" s="23">
        <f>G8+G10+G12+G14+G17</f>
        <v>1025000</v>
      </c>
      <c r="H7" s="23">
        <f>H8+H10+H12+H14+H17</f>
        <v>1047000</v>
      </c>
    </row>
    <row r="8" spans="1:11" ht="15.75" customHeight="1" x14ac:dyDescent="0.2">
      <c r="A8" s="25"/>
      <c r="B8" s="26">
        <v>63</v>
      </c>
      <c r="C8" s="27" t="s">
        <v>37</v>
      </c>
      <c r="D8" s="28">
        <v>598004.42000000004</v>
      </c>
      <c r="E8" s="28">
        <v>666000</v>
      </c>
      <c r="F8" s="28">
        <v>715500</v>
      </c>
      <c r="G8" s="28">
        <v>736000</v>
      </c>
      <c r="H8" s="28">
        <v>751000</v>
      </c>
    </row>
    <row r="9" spans="1:11" x14ac:dyDescent="0.2">
      <c r="A9" s="25"/>
      <c r="B9" s="25"/>
      <c r="C9" s="29" t="s">
        <v>38</v>
      </c>
      <c r="D9" s="28">
        <v>598004.42000000004</v>
      </c>
      <c r="E9" s="28">
        <v>666000</v>
      </c>
      <c r="F9" s="28">
        <v>715500</v>
      </c>
      <c r="G9" s="28">
        <v>736000</v>
      </c>
      <c r="H9" s="28">
        <v>751000</v>
      </c>
    </row>
    <row r="10" spans="1:11" x14ac:dyDescent="0.2">
      <c r="A10" s="25"/>
      <c r="B10" s="26">
        <v>64</v>
      </c>
      <c r="C10" s="29" t="s">
        <v>39</v>
      </c>
      <c r="D10" s="28">
        <v>0.51</v>
      </c>
      <c r="E10" s="28">
        <v>100</v>
      </c>
      <c r="F10" s="28">
        <v>100</v>
      </c>
      <c r="G10" s="28">
        <v>100</v>
      </c>
      <c r="H10" s="28">
        <v>100</v>
      </c>
    </row>
    <row r="11" spans="1:11" x14ac:dyDescent="0.2">
      <c r="A11" s="25"/>
      <c r="B11" s="25"/>
      <c r="C11" s="29" t="s">
        <v>76</v>
      </c>
      <c r="D11" s="28">
        <v>0.51</v>
      </c>
      <c r="E11" s="28">
        <v>100</v>
      </c>
      <c r="F11" s="28">
        <v>100</v>
      </c>
      <c r="G11" s="28">
        <v>100</v>
      </c>
      <c r="H11" s="28">
        <v>100</v>
      </c>
    </row>
    <row r="12" spans="1:11" ht="24" customHeight="1" x14ac:dyDescent="0.2">
      <c r="A12" s="25"/>
      <c r="B12" s="26">
        <v>65</v>
      </c>
      <c r="C12" s="30" t="s">
        <v>40</v>
      </c>
      <c r="D12" s="28">
        <v>46235.78</v>
      </c>
      <c r="E12" s="31">
        <v>65900</v>
      </c>
      <c r="F12" s="31">
        <v>60900</v>
      </c>
      <c r="G12" s="31">
        <v>62900</v>
      </c>
      <c r="H12" s="31">
        <v>64900</v>
      </c>
    </row>
    <row r="13" spans="1:11" ht="15.75" customHeight="1" x14ac:dyDescent="0.2">
      <c r="A13" s="25"/>
      <c r="B13" s="25"/>
      <c r="C13" s="29" t="s">
        <v>76</v>
      </c>
      <c r="D13" s="28">
        <v>46235.78</v>
      </c>
      <c r="E13" s="31">
        <v>65900</v>
      </c>
      <c r="F13" s="31">
        <v>60900</v>
      </c>
      <c r="G13" s="31">
        <v>62900</v>
      </c>
      <c r="H13" s="31">
        <v>64900</v>
      </c>
    </row>
    <row r="14" spans="1:11" ht="13.5" customHeight="1" x14ac:dyDescent="0.2">
      <c r="A14" s="25"/>
      <c r="B14" s="26">
        <v>66</v>
      </c>
      <c r="C14" s="27" t="s">
        <v>41</v>
      </c>
      <c r="D14" s="28">
        <f>D15+D16</f>
        <v>4682.5</v>
      </c>
      <c r="E14" s="28">
        <v>8000</v>
      </c>
      <c r="F14" s="28">
        <f>F15+F16</f>
        <v>6500</v>
      </c>
      <c r="G14" s="28">
        <f>G15+G16</f>
        <v>6000</v>
      </c>
      <c r="H14" s="28">
        <f>H15+H16</f>
        <v>6000</v>
      </c>
    </row>
    <row r="15" spans="1:11" x14ac:dyDescent="0.2">
      <c r="A15" s="25"/>
      <c r="B15" s="25"/>
      <c r="C15" s="29" t="s">
        <v>30</v>
      </c>
      <c r="D15" s="28">
        <v>2982.5</v>
      </c>
      <c r="E15" s="28">
        <v>3000</v>
      </c>
      <c r="F15" s="28">
        <v>1500</v>
      </c>
      <c r="G15" s="28">
        <v>1000</v>
      </c>
      <c r="H15" s="28">
        <v>1000</v>
      </c>
    </row>
    <row r="16" spans="1:11" x14ac:dyDescent="0.2">
      <c r="A16" s="25"/>
      <c r="B16" s="25"/>
      <c r="C16" s="29" t="s">
        <v>33</v>
      </c>
      <c r="D16" s="28">
        <v>1700</v>
      </c>
      <c r="E16" s="28">
        <v>5000</v>
      </c>
      <c r="F16" s="28">
        <v>5000</v>
      </c>
      <c r="G16" s="28">
        <v>5000</v>
      </c>
      <c r="H16" s="28">
        <v>5000</v>
      </c>
      <c r="K16" s="2" t="s">
        <v>47</v>
      </c>
    </row>
    <row r="17" spans="1:8" ht="16.5" customHeight="1" x14ac:dyDescent="0.2">
      <c r="A17" s="25"/>
      <c r="B17" s="26">
        <v>67</v>
      </c>
      <c r="C17" s="27" t="s">
        <v>42</v>
      </c>
      <c r="D17" s="28">
        <v>187273.1</v>
      </c>
      <c r="E17" s="28">
        <v>219000</v>
      </c>
      <c r="F17" s="28">
        <v>205000</v>
      </c>
      <c r="G17" s="28">
        <v>220000</v>
      </c>
      <c r="H17" s="28">
        <v>225000</v>
      </c>
    </row>
    <row r="18" spans="1:8" ht="15.75" customHeight="1" x14ac:dyDescent="0.2">
      <c r="A18" s="25"/>
      <c r="B18" s="25"/>
      <c r="C18" s="29" t="s">
        <v>62</v>
      </c>
      <c r="D18" s="28">
        <v>187273.1</v>
      </c>
      <c r="E18" s="28">
        <v>219000</v>
      </c>
      <c r="F18" s="28">
        <v>205000</v>
      </c>
      <c r="G18" s="28">
        <v>220000</v>
      </c>
      <c r="H18" s="28">
        <v>225000</v>
      </c>
    </row>
    <row r="19" spans="1:8" ht="15" customHeight="1" x14ac:dyDescent="0.2">
      <c r="A19" s="20">
        <v>9</v>
      </c>
      <c r="B19" s="21"/>
      <c r="C19" s="24" t="s">
        <v>43</v>
      </c>
      <c r="D19" s="23">
        <v>0</v>
      </c>
      <c r="E19" s="23">
        <v>8000</v>
      </c>
      <c r="F19" s="23">
        <v>1000</v>
      </c>
      <c r="G19" s="23">
        <v>0</v>
      </c>
      <c r="H19" s="23">
        <v>0</v>
      </c>
    </row>
    <row r="20" spans="1:8" x14ac:dyDescent="0.2">
      <c r="A20" s="25"/>
      <c r="B20" s="26">
        <v>92</v>
      </c>
      <c r="C20" s="29" t="s">
        <v>44</v>
      </c>
      <c r="D20" s="28">
        <v>0</v>
      </c>
      <c r="E20" s="28">
        <v>8000</v>
      </c>
      <c r="F20" s="28">
        <v>1000</v>
      </c>
      <c r="G20" s="28">
        <v>0</v>
      </c>
      <c r="H20" s="28">
        <v>0</v>
      </c>
    </row>
    <row r="21" spans="1:8" x14ac:dyDescent="0.2">
      <c r="A21" s="25"/>
      <c r="B21" s="25"/>
      <c r="C21" s="29" t="s">
        <v>30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8" x14ac:dyDescent="0.2">
      <c r="A22" s="25"/>
      <c r="B22" s="25"/>
      <c r="C22" s="29" t="s">
        <v>76</v>
      </c>
      <c r="D22" s="28">
        <v>0</v>
      </c>
      <c r="E22" s="28">
        <v>8000</v>
      </c>
      <c r="F22" s="28">
        <v>1000</v>
      </c>
      <c r="G22" s="28">
        <v>0</v>
      </c>
      <c r="H22" s="28">
        <v>0</v>
      </c>
    </row>
    <row r="23" spans="1:8" x14ac:dyDescent="0.2">
      <c r="A23" s="32"/>
      <c r="B23" s="32"/>
      <c r="C23" s="22" t="s">
        <v>45</v>
      </c>
      <c r="D23" s="23">
        <v>0</v>
      </c>
      <c r="E23" s="23">
        <f>E7+E19</f>
        <v>967000</v>
      </c>
      <c r="F23" s="23">
        <f>F7+F19</f>
        <v>989000</v>
      </c>
      <c r="G23" s="23">
        <v>0</v>
      </c>
      <c r="H23" s="23">
        <v>0</v>
      </c>
    </row>
    <row r="24" spans="1:8" ht="18" customHeight="1" x14ac:dyDescent="0.2">
      <c r="A24" s="89"/>
      <c r="B24" s="90"/>
      <c r="C24" s="90"/>
      <c r="D24" s="90"/>
      <c r="E24" s="90"/>
      <c r="F24" s="90"/>
      <c r="G24" s="90"/>
      <c r="H24" s="91"/>
    </row>
    <row r="25" spans="1:8" ht="25.5" customHeight="1" x14ac:dyDescent="0.2">
      <c r="A25" s="40" t="s">
        <v>49</v>
      </c>
      <c r="B25" s="40" t="s">
        <v>50</v>
      </c>
      <c r="C25" s="40" t="s">
        <v>51</v>
      </c>
      <c r="D25" s="40" t="s">
        <v>65</v>
      </c>
      <c r="E25" s="40" t="s">
        <v>70</v>
      </c>
      <c r="F25" s="40" t="s">
        <v>67</v>
      </c>
      <c r="G25" s="40" t="s">
        <v>68</v>
      </c>
      <c r="H25" s="40" t="s">
        <v>69</v>
      </c>
    </row>
    <row r="26" spans="1:8" x14ac:dyDescent="0.2">
      <c r="A26" s="20">
        <v>3</v>
      </c>
      <c r="B26" s="21"/>
      <c r="C26" s="22" t="s">
        <v>25</v>
      </c>
      <c r="D26" s="23">
        <f>D27+D31+D37</f>
        <v>824415.92999999993</v>
      </c>
      <c r="E26" s="23">
        <v>939000</v>
      </c>
      <c r="F26" s="23">
        <f>F27+F31+F37</f>
        <v>977500</v>
      </c>
      <c r="G26" s="23">
        <f>G27+G31+G37</f>
        <v>1012500</v>
      </c>
      <c r="H26" s="23">
        <f>H27+H31+H37</f>
        <v>1034000</v>
      </c>
    </row>
    <row r="27" spans="1:8" x14ac:dyDescent="0.2">
      <c r="A27" s="25"/>
      <c r="B27" s="26">
        <v>31</v>
      </c>
      <c r="C27" s="29" t="s">
        <v>26</v>
      </c>
      <c r="D27" s="28">
        <f>D28+D29+D30</f>
        <v>729763.78999999992</v>
      </c>
      <c r="E27" s="28">
        <v>793300</v>
      </c>
      <c r="F27" s="28">
        <f>F28+F29+F30</f>
        <v>831100</v>
      </c>
      <c r="G27" s="28">
        <f>G28+G29+G30</f>
        <v>857600</v>
      </c>
      <c r="H27" s="28">
        <f>H28+H29+H30</f>
        <v>875900</v>
      </c>
    </row>
    <row r="28" spans="1:8" x14ac:dyDescent="0.2">
      <c r="A28" s="25"/>
      <c r="B28" s="25"/>
      <c r="C28" s="29" t="s">
        <v>62</v>
      </c>
      <c r="D28" s="28">
        <v>163977.34</v>
      </c>
      <c r="E28" s="28">
        <v>181700</v>
      </c>
      <c r="F28" s="28">
        <v>170000</v>
      </c>
      <c r="G28" s="28">
        <v>177800</v>
      </c>
      <c r="H28" s="28">
        <v>182100</v>
      </c>
    </row>
    <row r="29" spans="1:8" x14ac:dyDescent="0.2">
      <c r="A29" s="25"/>
      <c r="B29" s="25"/>
      <c r="C29" s="29" t="s">
        <v>75</v>
      </c>
      <c r="D29" s="28">
        <v>1595</v>
      </c>
      <c r="E29" s="28">
        <v>4900</v>
      </c>
      <c r="F29" s="28">
        <v>2600</v>
      </c>
      <c r="G29" s="28">
        <v>2800</v>
      </c>
      <c r="H29" s="28">
        <v>2800</v>
      </c>
    </row>
    <row r="30" spans="1:8" ht="16.5" customHeight="1" x14ac:dyDescent="0.2">
      <c r="A30" s="25"/>
      <c r="B30" s="25"/>
      <c r="C30" s="29" t="s">
        <v>77</v>
      </c>
      <c r="D30" s="28">
        <v>564191.44999999995</v>
      </c>
      <c r="E30" s="28">
        <v>606700</v>
      </c>
      <c r="F30" s="28">
        <v>658500</v>
      </c>
      <c r="G30" s="28">
        <v>677000</v>
      </c>
      <c r="H30" s="28">
        <v>691000</v>
      </c>
    </row>
    <row r="31" spans="1:8" ht="15" customHeight="1" x14ac:dyDescent="0.2">
      <c r="A31" s="25"/>
      <c r="B31" s="26">
        <v>32</v>
      </c>
      <c r="C31" s="29" t="s">
        <v>27</v>
      </c>
      <c r="D31" s="28">
        <f>D32+D33+D34+D35+D36</f>
        <v>93790.33</v>
      </c>
      <c r="E31" s="28">
        <v>144700</v>
      </c>
      <c r="F31" s="28">
        <f>F32+F33+F34+F35+F36</f>
        <v>145400</v>
      </c>
      <c r="G31" s="28">
        <f>G32+G33+G34+G35+G36</f>
        <v>153900</v>
      </c>
      <c r="H31" s="28">
        <f>H32+H33+H34+H35+H36</f>
        <v>157100</v>
      </c>
    </row>
    <row r="32" spans="1:8" x14ac:dyDescent="0.2">
      <c r="A32" s="25"/>
      <c r="B32" s="25"/>
      <c r="C32" s="29" t="s">
        <v>62</v>
      </c>
      <c r="D32" s="28">
        <v>23295.759999999998</v>
      </c>
      <c r="E32" s="28">
        <v>31300</v>
      </c>
      <c r="F32" s="28">
        <v>35000</v>
      </c>
      <c r="G32" s="28">
        <v>42200</v>
      </c>
      <c r="H32" s="28">
        <v>42900</v>
      </c>
    </row>
    <row r="33" spans="1:15" x14ac:dyDescent="0.2">
      <c r="A33" s="25"/>
      <c r="B33" s="25"/>
      <c r="C33" s="29" t="s">
        <v>30</v>
      </c>
      <c r="D33" s="28">
        <v>2982.94</v>
      </c>
      <c r="E33" s="28">
        <v>3000</v>
      </c>
      <c r="F33" s="28">
        <v>1500</v>
      </c>
      <c r="G33" s="28">
        <v>1000</v>
      </c>
      <c r="H33" s="28">
        <v>1000</v>
      </c>
    </row>
    <row r="34" spans="1:15" x14ac:dyDescent="0.2">
      <c r="A34" s="25"/>
      <c r="B34" s="25"/>
      <c r="C34" s="29" t="s">
        <v>75</v>
      </c>
      <c r="D34" s="28">
        <v>33698.660000000003</v>
      </c>
      <c r="E34" s="28">
        <v>51100</v>
      </c>
      <c r="F34" s="28">
        <v>51900</v>
      </c>
      <c r="G34" s="28">
        <v>51700</v>
      </c>
      <c r="H34" s="28">
        <v>53200</v>
      </c>
      <c r="K34" s="9"/>
      <c r="O34" s="9"/>
    </row>
    <row r="35" spans="1:15" x14ac:dyDescent="0.2">
      <c r="A35" s="25"/>
      <c r="B35" s="25"/>
      <c r="C35" s="29" t="s">
        <v>77</v>
      </c>
      <c r="D35" s="28">
        <v>33812.97</v>
      </c>
      <c r="E35" s="28">
        <v>59300</v>
      </c>
      <c r="F35" s="28">
        <v>57000</v>
      </c>
      <c r="G35" s="28">
        <v>59000</v>
      </c>
      <c r="H35" s="28">
        <v>60000</v>
      </c>
    </row>
    <row r="36" spans="1:15" x14ac:dyDescent="0.2">
      <c r="A36" s="25"/>
      <c r="B36" s="25"/>
      <c r="C36" s="29" t="s">
        <v>33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M36" s="9"/>
    </row>
    <row r="37" spans="1:15" x14ac:dyDescent="0.2">
      <c r="A37" s="25"/>
      <c r="B37" s="26">
        <v>34</v>
      </c>
      <c r="C37" s="29" t="s">
        <v>54</v>
      </c>
      <c r="D37" s="28">
        <v>861.81</v>
      </c>
      <c r="E37" s="28">
        <v>1000</v>
      </c>
      <c r="F37" s="28">
        <v>1000</v>
      </c>
      <c r="G37" s="28">
        <v>1000</v>
      </c>
      <c r="H37" s="28">
        <v>1000</v>
      </c>
    </row>
    <row r="38" spans="1:15" x14ac:dyDescent="0.2">
      <c r="A38" s="25"/>
      <c r="B38" s="25"/>
      <c r="C38" s="29" t="s">
        <v>75</v>
      </c>
      <c r="D38" s="28">
        <v>861.81</v>
      </c>
      <c r="E38" s="28">
        <v>1000</v>
      </c>
      <c r="F38" s="28">
        <v>1000</v>
      </c>
      <c r="G38" s="28">
        <v>1000</v>
      </c>
      <c r="H38" s="28">
        <v>1000</v>
      </c>
    </row>
    <row r="39" spans="1:15" x14ac:dyDescent="0.2">
      <c r="A39" s="20">
        <v>4</v>
      </c>
      <c r="B39" s="21"/>
      <c r="C39" s="24" t="s">
        <v>28</v>
      </c>
      <c r="D39" s="23">
        <f>D40</f>
        <v>7605.02</v>
      </c>
      <c r="E39" s="23">
        <v>28000</v>
      </c>
      <c r="F39" s="23">
        <f>F40</f>
        <v>11500</v>
      </c>
      <c r="G39" s="23">
        <f>G40</f>
        <v>12500</v>
      </c>
      <c r="H39" s="23">
        <f>H40</f>
        <v>13000</v>
      </c>
    </row>
    <row r="40" spans="1:15" ht="13.5" customHeight="1" x14ac:dyDescent="0.2">
      <c r="A40" s="25"/>
      <c r="B40" s="26">
        <v>42</v>
      </c>
      <c r="C40" s="33" t="s">
        <v>29</v>
      </c>
      <c r="D40" s="28">
        <f>D41+D42+D43</f>
        <v>7605.02</v>
      </c>
      <c r="E40" s="28">
        <v>28000</v>
      </c>
      <c r="F40" s="28">
        <f>F41+F42+F43</f>
        <v>11500</v>
      </c>
      <c r="G40" s="28">
        <f>G41+G42+G43</f>
        <v>12500</v>
      </c>
      <c r="H40" s="28">
        <f>H41+H42+H43</f>
        <v>13000</v>
      </c>
    </row>
    <row r="41" spans="1:15" x14ac:dyDescent="0.2">
      <c r="A41" s="25"/>
      <c r="B41" s="25"/>
      <c r="C41" s="29" t="s">
        <v>62</v>
      </c>
      <c r="D41" s="28">
        <v>0</v>
      </c>
      <c r="E41" s="28">
        <v>6000</v>
      </c>
      <c r="F41" s="28">
        <v>0</v>
      </c>
      <c r="G41" s="28">
        <v>0</v>
      </c>
      <c r="H41" s="28">
        <v>0</v>
      </c>
    </row>
    <row r="42" spans="1:15" x14ac:dyDescent="0.2">
      <c r="A42" s="25"/>
      <c r="B42" s="25"/>
      <c r="C42" s="29" t="s">
        <v>75</v>
      </c>
      <c r="D42" s="28">
        <v>5905.02</v>
      </c>
      <c r="E42" s="28">
        <v>17000</v>
      </c>
      <c r="F42" s="28">
        <v>6500</v>
      </c>
      <c r="G42" s="28">
        <v>7500</v>
      </c>
      <c r="H42" s="28">
        <v>8000</v>
      </c>
    </row>
    <row r="43" spans="1:15" x14ac:dyDescent="0.2">
      <c r="A43" s="25"/>
      <c r="B43" s="25"/>
      <c r="C43" s="29" t="s">
        <v>33</v>
      </c>
      <c r="D43" s="28">
        <v>1700</v>
      </c>
      <c r="E43" s="28">
        <v>5000</v>
      </c>
      <c r="F43" s="28">
        <v>5000</v>
      </c>
      <c r="G43" s="28">
        <v>5000</v>
      </c>
      <c r="H43" s="28">
        <v>5000</v>
      </c>
    </row>
    <row r="44" spans="1:15" x14ac:dyDescent="0.2">
      <c r="A44" s="34"/>
      <c r="B44" s="34"/>
      <c r="C44" s="35" t="s">
        <v>46</v>
      </c>
      <c r="D44" s="36">
        <f>D26+D39</f>
        <v>832020.95</v>
      </c>
      <c r="E44" s="36">
        <f>E26+E39</f>
        <v>967000</v>
      </c>
      <c r="F44" s="36">
        <f>F26+F39</f>
        <v>989000</v>
      </c>
      <c r="G44" s="36">
        <f>G26+G39</f>
        <v>1025000</v>
      </c>
      <c r="H44" s="36">
        <f>H26+H39</f>
        <v>1047000</v>
      </c>
    </row>
    <row r="45" spans="1:15" x14ac:dyDescent="0.2">
      <c r="A45" s="2"/>
      <c r="B45" s="2"/>
      <c r="C45" s="2"/>
      <c r="D45" s="2"/>
      <c r="E45" s="2"/>
      <c r="F45" s="2"/>
      <c r="G45" s="2"/>
      <c r="H45" s="2"/>
    </row>
    <row r="46" spans="1:15" x14ac:dyDescent="0.2">
      <c r="A46" s="2"/>
      <c r="B46" s="2"/>
      <c r="C46" s="2"/>
      <c r="D46" s="2"/>
      <c r="E46" s="2"/>
      <c r="F46" s="2"/>
      <c r="G46" s="2"/>
      <c r="H46" s="2"/>
    </row>
  </sheetData>
  <mergeCells count="5">
    <mergeCell ref="A24:H24"/>
    <mergeCell ref="A1:H1"/>
    <mergeCell ref="A2:H2"/>
    <mergeCell ref="A4:H4"/>
    <mergeCell ref="A5:H5"/>
  </mergeCells>
  <pageMargins left="0.71" right="0.91" top="0.93" bottom="0.44" header="0.79" footer="0.49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workbookViewId="0">
      <selection activeCell="B27" sqref="B27"/>
    </sheetView>
  </sheetViews>
  <sheetFormatPr defaultRowHeight="12.75" x14ac:dyDescent="0.2"/>
  <cols>
    <col min="1" max="1" width="8.83203125" style="7" customWidth="1"/>
    <col min="2" max="2" width="34.6640625" customWidth="1"/>
    <col min="3" max="3" width="16.5" customWidth="1"/>
    <col min="4" max="4" width="16.83203125" customWidth="1"/>
    <col min="5" max="5" width="18.33203125" customWidth="1"/>
    <col min="6" max="6" width="19" customWidth="1"/>
    <col min="7" max="7" width="17" customWidth="1"/>
    <col min="13" max="13" width="9.5" customWidth="1"/>
  </cols>
  <sheetData>
    <row r="1" spans="1:7" ht="18.75" customHeight="1" x14ac:dyDescent="0.2">
      <c r="B1" s="96"/>
      <c r="C1" s="96"/>
      <c r="D1" s="96"/>
      <c r="E1" s="96"/>
      <c r="F1" s="96"/>
      <c r="G1" s="96"/>
    </row>
    <row r="2" spans="1:7" ht="15.75" customHeight="1" x14ac:dyDescent="0.2">
      <c r="B2" s="95" t="s">
        <v>59</v>
      </c>
      <c r="C2" s="95"/>
      <c r="D2" s="95"/>
      <c r="E2" s="95"/>
      <c r="F2" s="95"/>
      <c r="G2" s="95"/>
    </row>
    <row r="3" spans="1:7" ht="29.25" customHeight="1" x14ac:dyDescent="0.2">
      <c r="A3" s="47" t="s">
        <v>60</v>
      </c>
      <c r="B3" s="48" t="s">
        <v>61</v>
      </c>
      <c r="C3" s="49" t="s">
        <v>65</v>
      </c>
      <c r="D3" s="49" t="s">
        <v>66</v>
      </c>
      <c r="E3" s="49" t="s">
        <v>67</v>
      </c>
      <c r="F3" s="49" t="s">
        <v>68</v>
      </c>
      <c r="G3" s="49" t="s">
        <v>69</v>
      </c>
    </row>
    <row r="4" spans="1:7" ht="16.5" customHeight="1" x14ac:dyDescent="0.2">
      <c r="A4" s="50"/>
      <c r="B4" s="51" t="s">
        <v>0</v>
      </c>
      <c r="C4" s="52">
        <f>C5+C7+C9+C11+C14</f>
        <v>647320.67999999993</v>
      </c>
      <c r="D4" s="52">
        <f>D5+D7+D9+D11+D14</f>
        <v>878000</v>
      </c>
      <c r="E4" s="52">
        <f>E5+E7+E9+E11+E14</f>
        <v>988000</v>
      </c>
      <c r="F4" s="52">
        <f>F5+F7+F9+F11+F14</f>
        <v>1025000</v>
      </c>
      <c r="G4" s="52">
        <f>G5+G7+G9+G11+G14</f>
        <v>1047000</v>
      </c>
    </row>
    <row r="5" spans="1:7" ht="15.75" customHeight="1" x14ac:dyDescent="0.2">
      <c r="A5" s="53">
        <v>1</v>
      </c>
      <c r="B5" s="54" t="s">
        <v>62</v>
      </c>
      <c r="C5" s="55">
        <v>133798.21</v>
      </c>
      <c r="D5" s="55">
        <v>194000</v>
      </c>
      <c r="E5" s="55">
        <v>205000</v>
      </c>
      <c r="F5" s="55">
        <v>220000</v>
      </c>
      <c r="G5" s="55">
        <v>225000</v>
      </c>
    </row>
    <row r="6" spans="1:7" ht="16.5" customHeight="1" x14ac:dyDescent="0.2">
      <c r="A6" s="56">
        <v>11</v>
      </c>
      <c r="B6" s="57" t="s">
        <v>62</v>
      </c>
      <c r="C6" s="58">
        <v>133798.21</v>
      </c>
      <c r="D6" s="58">
        <v>194000</v>
      </c>
      <c r="E6" s="58">
        <v>205000</v>
      </c>
      <c r="F6" s="58">
        <v>220000</v>
      </c>
      <c r="G6" s="58">
        <v>225000</v>
      </c>
    </row>
    <row r="7" spans="1:7" ht="16.5" customHeight="1" x14ac:dyDescent="0.2">
      <c r="A7" s="53">
        <v>3</v>
      </c>
      <c r="B7" s="54" t="s">
        <v>30</v>
      </c>
      <c r="C7" s="58">
        <v>2494</v>
      </c>
      <c r="D7" s="58">
        <v>2000</v>
      </c>
      <c r="E7" s="58">
        <v>1500</v>
      </c>
      <c r="F7" s="58">
        <v>1000</v>
      </c>
      <c r="G7" s="58">
        <v>1000</v>
      </c>
    </row>
    <row r="8" spans="1:7" ht="18" customHeight="1" x14ac:dyDescent="0.2">
      <c r="A8" s="56">
        <v>31</v>
      </c>
      <c r="B8" s="54" t="s">
        <v>30</v>
      </c>
      <c r="C8" s="58">
        <v>2494</v>
      </c>
      <c r="D8" s="58">
        <v>2000</v>
      </c>
      <c r="E8" s="58">
        <v>1500</v>
      </c>
      <c r="F8" s="58">
        <v>1000</v>
      </c>
      <c r="G8" s="58">
        <v>1000</v>
      </c>
    </row>
    <row r="9" spans="1:7" ht="16.5" customHeight="1" x14ac:dyDescent="0.2">
      <c r="A9" s="53">
        <v>4</v>
      </c>
      <c r="B9" s="57" t="s">
        <v>17</v>
      </c>
      <c r="C9" s="58">
        <v>44929.1</v>
      </c>
      <c r="D9" s="58">
        <v>63000</v>
      </c>
      <c r="E9" s="58">
        <v>61000</v>
      </c>
      <c r="F9" s="58">
        <v>63000</v>
      </c>
      <c r="G9" s="58">
        <v>65000</v>
      </c>
    </row>
    <row r="10" spans="1:7" ht="18" customHeight="1" x14ac:dyDescent="0.2">
      <c r="A10" s="56">
        <v>43</v>
      </c>
      <c r="B10" s="57" t="s">
        <v>75</v>
      </c>
      <c r="C10" s="58">
        <v>44929.1</v>
      </c>
      <c r="D10" s="58">
        <v>63000</v>
      </c>
      <c r="E10" s="58">
        <v>61000</v>
      </c>
      <c r="F10" s="58">
        <v>63000</v>
      </c>
      <c r="G10" s="58">
        <v>65000</v>
      </c>
    </row>
    <row r="11" spans="1:7" ht="13.5" customHeight="1" x14ac:dyDescent="0.2">
      <c r="A11" s="53">
        <v>5</v>
      </c>
      <c r="B11" s="59" t="s">
        <v>32</v>
      </c>
      <c r="C11" s="58">
        <f>C12+C13</f>
        <v>464717.27999999997</v>
      </c>
      <c r="D11" s="58">
        <v>614000</v>
      </c>
      <c r="E11" s="58">
        <v>715500</v>
      </c>
      <c r="F11" s="58">
        <v>736000</v>
      </c>
      <c r="G11" s="58">
        <v>751000</v>
      </c>
    </row>
    <row r="12" spans="1:7" s="7" customFormat="1" ht="14.25" customHeight="1" x14ac:dyDescent="0.2">
      <c r="A12" s="56"/>
      <c r="B12" s="59" t="s">
        <v>63</v>
      </c>
      <c r="C12" s="58">
        <v>663.61</v>
      </c>
      <c r="D12" s="58">
        <v>0</v>
      </c>
      <c r="E12" s="58">
        <v>0</v>
      </c>
      <c r="F12" s="58">
        <v>0</v>
      </c>
      <c r="G12" s="58">
        <v>0</v>
      </c>
    </row>
    <row r="13" spans="1:7" ht="16.5" customHeight="1" x14ac:dyDescent="0.2">
      <c r="A13" s="56">
        <v>50</v>
      </c>
      <c r="B13" s="54" t="s">
        <v>64</v>
      </c>
      <c r="C13" s="58">
        <v>464053.67</v>
      </c>
      <c r="D13" s="58">
        <v>614000</v>
      </c>
      <c r="E13" s="58">
        <v>715500</v>
      </c>
      <c r="F13" s="58">
        <v>736000</v>
      </c>
      <c r="G13" s="58">
        <v>751000</v>
      </c>
    </row>
    <row r="14" spans="1:7" ht="15" customHeight="1" x14ac:dyDescent="0.2">
      <c r="A14" s="53">
        <v>6</v>
      </c>
      <c r="B14" s="54" t="s">
        <v>33</v>
      </c>
      <c r="C14" s="58">
        <v>1382.09</v>
      </c>
      <c r="D14" s="58">
        <v>5000</v>
      </c>
      <c r="E14" s="58">
        <v>5000</v>
      </c>
      <c r="F14" s="58">
        <v>5000</v>
      </c>
      <c r="G14" s="58">
        <v>5000</v>
      </c>
    </row>
    <row r="15" spans="1:7" ht="15" customHeight="1" x14ac:dyDescent="0.2">
      <c r="A15" s="56">
        <v>61</v>
      </c>
      <c r="B15" s="54" t="s">
        <v>33</v>
      </c>
      <c r="C15" s="58">
        <v>1382.09</v>
      </c>
      <c r="D15" s="58">
        <v>5000</v>
      </c>
      <c r="E15" s="58">
        <v>5000</v>
      </c>
      <c r="F15" s="58">
        <v>5000</v>
      </c>
      <c r="G15" s="58">
        <v>5000</v>
      </c>
    </row>
    <row r="16" spans="1:7" ht="18" customHeight="1" x14ac:dyDescent="0.2">
      <c r="A16" s="50"/>
      <c r="B16" s="97"/>
      <c r="C16" s="97"/>
      <c r="D16" s="97"/>
      <c r="E16" s="97"/>
      <c r="F16" s="97"/>
      <c r="G16" s="97"/>
    </row>
    <row r="17" spans="1:16" ht="30.75" customHeight="1" x14ac:dyDescent="0.2">
      <c r="A17" s="47" t="s">
        <v>60</v>
      </c>
      <c r="B17" s="48" t="s">
        <v>61</v>
      </c>
      <c r="C17" s="49" t="s">
        <v>65</v>
      </c>
      <c r="D17" s="49" t="s">
        <v>66</v>
      </c>
      <c r="E17" s="49" t="s">
        <v>67</v>
      </c>
      <c r="F17" s="49" t="s">
        <v>68</v>
      </c>
      <c r="G17" s="49" t="s">
        <v>69</v>
      </c>
      <c r="O17" s="9"/>
    </row>
    <row r="18" spans="1:16" ht="19.5" customHeight="1" x14ac:dyDescent="0.2">
      <c r="A18" s="50"/>
      <c r="B18" s="60" t="s">
        <v>4</v>
      </c>
      <c r="C18" s="52">
        <f>C19+C21+C23+C25+C28</f>
        <v>645944.81999999995</v>
      </c>
      <c r="D18" s="52">
        <f>D19+D21+D23+D25+D28</f>
        <v>881200</v>
      </c>
      <c r="E18" s="52">
        <f>E19+E21+E23+E25+E28</f>
        <v>989000</v>
      </c>
      <c r="F18" s="52">
        <f>F19+F21+F23+F25+F28</f>
        <v>1025000</v>
      </c>
      <c r="G18" s="52">
        <f>G19+G21+G23+G25+G28</f>
        <v>1047000</v>
      </c>
      <c r="P18" s="9"/>
    </row>
    <row r="19" spans="1:16" ht="16.5" customHeight="1" x14ac:dyDescent="0.2">
      <c r="A19" s="53">
        <v>1</v>
      </c>
      <c r="B19" s="61" t="s">
        <v>62</v>
      </c>
      <c r="C19" s="58">
        <v>133798.21</v>
      </c>
      <c r="D19" s="58">
        <v>194000</v>
      </c>
      <c r="E19" s="58">
        <v>205000</v>
      </c>
      <c r="F19" s="58">
        <v>220000</v>
      </c>
      <c r="G19" s="58">
        <v>225000</v>
      </c>
    </row>
    <row r="20" spans="1:16" ht="17.25" customHeight="1" x14ac:dyDescent="0.2">
      <c r="A20" s="56">
        <v>11</v>
      </c>
      <c r="B20" s="62" t="s">
        <v>62</v>
      </c>
      <c r="C20" s="58">
        <v>133798.21</v>
      </c>
      <c r="D20" s="58">
        <v>194000</v>
      </c>
      <c r="E20" s="58">
        <v>205000</v>
      </c>
      <c r="F20" s="58">
        <v>220000</v>
      </c>
      <c r="G20" s="58">
        <v>225000</v>
      </c>
    </row>
    <row r="21" spans="1:16" ht="15" customHeight="1" x14ac:dyDescent="0.2">
      <c r="A21" s="53">
        <v>3</v>
      </c>
      <c r="B21" s="61" t="s">
        <v>30</v>
      </c>
      <c r="C21" s="58">
        <v>2380</v>
      </c>
      <c r="D21" s="58">
        <v>2003</v>
      </c>
      <c r="E21" s="58">
        <v>1500</v>
      </c>
      <c r="F21" s="58">
        <v>1000</v>
      </c>
      <c r="G21" s="58">
        <v>1000</v>
      </c>
    </row>
    <row r="22" spans="1:16" ht="15" customHeight="1" x14ac:dyDescent="0.2">
      <c r="A22" s="56">
        <v>31</v>
      </c>
      <c r="B22" s="61" t="s">
        <v>30</v>
      </c>
      <c r="C22" s="58">
        <v>2380</v>
      </c>
      <c r="D22" s="58">
        <v>2003</v>
      </c>
      <c r="E22" s="58">
        <v>1500</v>
      </c>
      <c r="F22" s="58">
        <v>1000</v>
      </c>
      <c r="G22" s="58">
        <v>1000</v>
      </c>
    </row>
    <row r="23" spans="1:16" ht="18" customHeight="1" x14ac:dyDescent="0.2">
      <c r="A23" s="53">
        <v>4</v>
      </c>
      <c r="B23" s="62" t="s">
        <v>17</v>
      </c>
      <c r="C23" s="58">
        <v>43667.24</v>
      </c>
      <c r="D23" s="58">
        <v>66197</v>
      </c>
      <c r="E23" s="58">
        <v>62000</v>
      </c>
      <c r="F23" s="58">
        <v>63000</v>
      </c>
      <c r="G23" s="58">
        <v>65000</v>
      </c>
    </row>
    <row r="24" spans="1:16" ht="16.5" customHeight="1" x14ac:dyDescent="0.2">
      <c r="A24" s="56">
        <v>43</v>
      </c>
      <c r="B24" s="62" t="s">
        <v>75</v>
      </c>
      <c r="C24" s="58">
        <v>43667.24</v>
      </c>
      <c r="D24" s="58">
        <v>66197</v>
      </c>
      <c r="E24" s="58">
        <v>62000</v>
      </c>
      <c r="F24" s="58">
        <v>63000</v>
      </c>
      <c r="G24" s="58">
        <v>65000</v>
      </c>
    </row>
    <row r="25" spans="1:16" ht="16.5" customHeight="1" x14ac:dyDescent="0.2">
      <c r="A25" s="53">
        <v>5</v>
      </c>
      <c r="B25" s="63" t="s">
        <v>32</v>
      </c>
      <c r="C25" s="58">
        <v>464717.27999999997</v>
      </c>
      <c r="D25" s="58">
        <v>614000</v>
      </c>
      <c r="E25" s="58">
        <f>E26+E27</f>
        <v>715500</v>
      </c>
      <c r="F25" s="58">
        <v>736000</v>
      </c>
      <c r="G25" s="58">
        <v>751000</v>
      </c>
    </row>
    <row r="26" spans="1:16" s="7" customFormat="1" ht="15.75" customHeight="1" x14ac:dyDescent="0.2">
      <c r="A26" s="56"/>
      <c r="B26" s="63" t="s">
        <v>32</v>
      </c>
      <c r="C26" s="58">
        <v>663.61</v>
      </c>
      <c r="D26" s="58">
        <v>0</v>
      </c>
      <c r="E26" s="58">
        <v>0</v>
      </c>
      <c r="F26" s="58">
        <v>0</v>
      </c>
      <c r="G26" s="58">
        <v>0</v>
      </c>
    </row>
    <row r="27" spans="1:16" ht="24" customHeight="1" x14ac:dyDescent="0.2">
      <c r="A27" s="56">
        <v>50</v>
      </c>
      <c r="B27" s="61" t="s">
        <v>78</v>
      </c>
      <c r="C27" s="58">
        <v>464053.67</v>
      </c>
      <c r="D27" s="58">
        <v>614000</v>
      </c>
      <c r="E27" s="58">
        <v>715500</v>
      </c>
      <c r="F27" s="58">
        <v>736000</v>
      </c>
      <c r="G27" s="58">
        <v>751000</v>
      </c>
    </row>
    <row r="28" spans="1:16" ht="15.75" customHeight="1" x14ac:dyDescent="0.2">
      <c r="A28" s="53">
        <v>6</v>
      </c>
      <c r="B28" s="61" t="s">
        <v>33</v>
      </c>
      <c r="C28" s="58">
        <v>1382.09</v>
      </c>
      <c r="D28" s="58">
        <v>5000</v>
      </c>
      <c r="E28" s="58">
        <v>5000</v>
      </c>
      <c r="F28" s="58">
        <v>5000</v>
      </c>
      <c r="G28" s="58">
        <v>5000</v>
      </c>
    </row>
    <row r="29" spans="1:16" ht="15.75" customHeight="1" x14ac:dyDescent="0.2">
      <c r="A29" s="56">
        <v>61</v>
      </c>
      <c r="B29" s="61" t="s">
        <v>33</v>
      </c>
      <c r="C29" s="58">
        <v>1382.09</v>
      </c>
      <c r="D29" s="58">
        <v>5000</v>
      </c>
      <c r="E29" s="58">
        <v>5000</v>
      </c>
      <c r="F29" s="58">
        <v>5000</v>
      </c>
      <c r="G29" s="58">
        <v>5000</v>
      </c>
    </row>
  </sheetData>
  <mergeCells count="3">
    <mergeCell ref="B1:G1"/>
    <mergeCell ref="B16:G16"/>
    <mergeCell ref="B2:G2"/>
  </mergeCells>
  <pageMargins left="0.71" right="0.82" top="0.44" bottom="0.44" header="0.49" footer="0.49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tabSelected="1" workbookViewId="0">
      <selection sqref="A1:G1"/>
    </sheetView>
  </sheetViews>
  <sheetFormatPr defaultRowHeight="12.75" x14ac:dyDescent="0.2"/>
  <cols>
    <col min="1" max="1" width="20.33203125" customWidth="1"/>
    <col min="2" max="2" width="44" customWidth="1"/>
    <col min="3" max="3" width="22.83203125" customWidth="1"/>
    <col min="4" max="4" width="22.6640625" customWidth="1"/>
    <col min="5" max="5" width="17" style="1" customWidth="1"/>
    <col min="6" max="6" width="18.83203125" customWidth="1"/>
    <col min="7" max="7" width="16.33203125" customWidth="1"/>
  </cols>
  <sheetData>
    <row r="1" spans="1:7" ht="18" customHeight="1" x14ac:dyDescent="0.2">
      <c r="A1" s="92" t="s">
        <v>18</v>
      </c>
      <c r="B1" s="98"/>
      <c r="C1" s="98"/>
      <c r="D1" s="98"/>
      <c r="E1" s="98"/>
      <c r="F1" s="98"/>
      <c r="G1" s="98"/>
    </row>
    <row r="2" spans="1:7" ht="19.5" customHeight="1" x14ac:dyDescent="0.2">
      <c r="A2" s="99"/>
      <c r="B2" s="100"/>
      <c r="C2" s="100"/>
      <c r="D2" s="100"/>
      <c r="E2" s="100"/>
      <c r="F2" s="100"/>
      <c r="G2" s="100"/>
    </row>
    <row r="3" spans="1:7" ht="30" customHeight="1" x14ac:dyDescent="0.2">
      <c r="A3" s="64" t="s">
        <v>19</v>
      </c>
      <c r="B3" s="64" t="s">
        <v>20</v>
      </c>
      <c r="C3" s="64" t="s">
        <v>65</v>
      </c>
      <c r="D3" s="64" t="s">
        <v>66</v>
      </c>
      <c r="E3" s="64" t="s">
        <v>67</v>
      </c>
      <c r="F3" s="64" t="s">
        <v>68</v>
      </c>
      <c r="G3" s="64" t="s">
        <v>69</v>
      </c>
    </row>
    <row r="4" spans="1:7" ht="18" customHeight="1" x14ac:dyDescent="0.2">
      <c r="A4" s="65" t="s">
        <v>21</v>
      </c>
      <c r="B4" s="65" t="s">
        <v>22</v>
      </c>
      <c r="C4" s="75">
        <f>C5+C32</f>
        <v>832020.95</v>
      </c>
      <c r="D4" s="75">
        <f>D5+D32</f>
        <v>967000</v>
      </c>
      <c r="E4" s="75">
        <f>E5+E32</f>
        <v>989000</v>
      </c>
      <c r="F4" s="75">
        <f>F5+F32</f>
        <v>1025000</v>
      </c>
      <c r="G4" s="75">
        <f>G5+G32</f>
        <v>1047000</v>
      </c>
    </row>
    <row r="5" spans="1:7" ht="27.75" customHeight="1" x14ac:dyDescent="0.2">
      <c r="A5" s="65" t="s">
        <v>23</v>
      </c>
      <c r="B5" s="65" t="s">
        <v>24</v>
      </c>
      <c r="C5" s="75">
        <f>C6+C13+C16+C23+C27</f>
        <v>822001.95</v>
      </c>
      <c r="D5" s="75">
        <f>D6++D13+D16+D23+D27</f>
        <v>954000</v>
      </c>
      <c r="E5" s="75">
        <f>E6+E13+E16+E23+E27</f>
        <v>975000</v>
      </c>
      <c r="F5" s="75">
        <f>F6+F13+F16+F23+F27</f>
        <v>1010000</v>
      </c>
      <c r="G5" s="75">
        <f>G6+G13+G16+G23+G27</f>
        <v>1032000</v>
      </c>
    </row>
    <row r="6" spans="1:7" ht="27" customHeight="1" x14ac:dyDescent="0.2">
      <c r="A6" s="66">
        <v>11</v>
      </c>
      <c r="B6" s="67" t="s">
        <v>62</v>
      </c>
      <c r="C6" s="78">
        <f>C7</f>
        <v>186273.1</v>
      </c>
      <c r="D6" s="78">
        <f>D7+D10</f>
        <v>218000</v>
      </c>
      <c r="E6" s="78">
        <f>E7+E10</f>
        <v>203500</v>
      </c>
      <c r="F6" s="78">
        <f>F7+F10</f>
        <v>218000</v>
      </c>
      <c r="G6" s="78">
        <f>G7</f>
        <v>223000</v>
      </c>
    </row>
    <row r="7" spans="1:7" ht="14.25" x14ac:dyDescent="0.2">
      <c r="A7" s="68">
        <v>3</v>
      </c>
      <c r="B7" s="69" t="s">
        <v>25</v>
      </c>
      <c r="C7" s="72">
        <f>C8+C9</f>
        <v>186273.1</v>
      </c>
      <c r="D7" s="72">
        <f>D8+D9</f>
        <v>212000</v>
      </c>
      <c r="E7" s="72">
        <f>E8+E9</f>
        <v>203500</v>
      </c>
      <c r="F7" s="72">
        <f>F8+F9</f>
        <v>218000</v>
      </c>
      <c r="G7" s="72">
        <f>G8+G9</f>
        <v>223000</v>
      </c>
    </row>
    <row r="8" spans="1:7" ht="14.25" x14ac:dyDescent="0.2">
      <c r="A8" s="68">
        <v>31</v>
      </c>
      <c r="B8" s="69" t="s">
        <v>26</v>
      </c>
      <c r="C8" s="72">
        <v>163977.34</v>
      </c>
      <c r="D8" s="72">
        <v>181700</v>
      </c>
      <c r="E8" s="72">
        <v>170000</v>
      </c>
      <c r="F8" s="72">
        <v>177800</v>
      </c>
      <c r="G8" s="72">
        <v>182100</v>
      </c>
    </row>
    <row r="9" spans="1:7" ht="14.25" x14ac:dyDescent="0.2">
      <c r="A9" s="68">
        <v>32</v>
      </c>
      <c r="B9" s="69" t="s">
        <v>27</v>
      </c>
      <c r="C9" s="72">
        <v>22295.759999999998</v>
      </c>
      <c r="D9" s="72">
        <v>30300</v>
      </c>
      <c r="E9" s="72">
        <v>33500</v>
      </c>
      <c r="F9" s="72">
        <v>40200</v>
      </c>
      <c r="G9" s="72">
        <v>40900</v>
      </c>
    </row>
    <row r="10" spans="1:7" ht="30" customHeight="1" x14ac:dyDescent="0.2">
      <c r="A10" s="68">
        <v>4</v>
      </c>
      <c r="B10" s="70" t="s">
        <v>28</v>
      </c>
      <c r="C10" s="71">
        <v>0</v>
      </c>
      <c r="D10" s="72">
        <v>6000</v>
      </c>
      <c r="E10" s="71">
        <v>0</v>
      </c>
      <c r="F10" s="72">
        <v>0</v>
      </c>
      <c r="G10" s="72">
        <v>0</v>
      </c>
    </row>
    <row r="11" spans="1:7" s="7" customFormat="1" ht="35.25" customHeight="1" x14ac:dyDescent="0.2">
      <c r="A11" s="68">
        <v>41</v>
      </c>
      <c r="B11" s="70" t="s">
        <v>57</v>
      </c>
      <c r="C11" s="71">
        <v>0</v>
      </c>
      <c r="D11" s="72">
        <v>3000</v>
      </c>
      <c r="E11" s="71">
        <v>0</v>
      </c>
      <c r="F11" s="72">
        <v>0</v>
      </c>
      <c r="G11" s="72">
        <v>0</v>
      </c>
    </row>
    <row r="12" spans="1:7" ht="27.75" customHeight="1" x14ac:dyDescent="0.2">
      <c r="A12" s="68">
        <v>42</v>
      </c>
      <c r="B12" s="70" t="s">
        <v>53</v>
      </c>
      <c r="C12" s="71">
        <v>0</v>
      </c>
      <c r="D12" s="72">
        <v>3000</v>
      </c>
      <c r="E12" s="71">
        <v>0</v>
      </c>
      <c r="F12" s="72">
        <v>0</v>
      </c>
      <c r="G12" s="72">
        <v>0</v>
      </c>
    </row>
    <row r="13" spans="1:7" ht="15" x14ac:dyDescent="0.2">
      <c r="A13" s="66">
        <v>31</v>
      </c>
      <c r="B13" s="73" t="s">
        <v>30</v>
      </c>
      <c r="C13" s="78">
        <f>C14</f>
        <v>2982.94</v>
      </c>
      <c r="D13" s="78">
        <v>3000</v>
      </c>
      <c r="E13" s="78">
        <v>1500</v>
      </c>
      <c r="F13" s="78">
        <v>1000</v>
      </c>
      <c r="G13" s="78">
        <v>1000</v>
      </c>
    </row>
    <row r="14" spans="1:7" ht="14.25" x14ac:dyDescent="0.2">
      <c r="A14" s="68">
        <v>3</v>
      </c>
      <c r="B14" s="69" t="s">
        <v>25</v>
      </c>
      <c r="C14" s="72">
        <f>C15</f>
        <v>2982.94</v>
      </c>
      <c r="D14" s="72">
        <v>3000</v>
      </c>
      <c r="E14" s="72">
        <v>1500</v>
      </c>
      <c r="F14" s="72">
        <v>1000</v>
      </c>
      <c r="G14" s="72">
        <v>1000</v>
      </c>
    </row>
    <row r="15" spans="1:7" ht="14.25" x14ac:dyDescent="0.2">
      <c r="A15" s="68">
        <v>32</v>
      </c>
      <c r="B15" s="69" t="s">
        <v>27</v>
      </c>
      <c r="C15" s="72">
        <v>2982.94</v>
      </c>
      <c r="D15" s="72">
        <v>3000</v>
      </c>
      <c r="E15" s="72">
        <v>1500</v>
      </c>
      <c r="F15" s="72">
        <v>1000</v>
      </c>
      <c r="G15" s="72">
        <v>1000</v>
      </c>
    </row>
    <row r="16" spans="1:7" ht="15" x14ac:dyDescent="0.2">
      <c r="A16" s="66">
        <v>43</v>
      </c>
      <c r="B16" s="73" t="s">
        <v>75</v>
      </c>
      <c r="C16" s="78">
        <f>C17+C21</f>
        <v>38041.490000000005</v>
      </c>
      <c r="D16" s="78">
        <f>D17+D21</f>
        <v>68000</v>
      </c>
      <c r="E16" s="78">
        <f>E17+E21</f>
        <v>56000</v>
      </c>
      <c r="F16" s="78">
        <f>F17+F22</f>
        <v>57000</v>
      </c>
      <c r="G16" s="78">
        <f>G17+G21</f>
        <v>59000</v>
      </c>
    </row>
    <row r="17" spans="1:7" ht="14.25" x14ac:dyDescent="0.2">
      <c r="A17" s="68">
        <v>3</v>
      </c>
      <c r="B17" s="69" t="s">
        <v>25</v>
      </c>
      <c r="C17" s="72">
        <f>C18+C19+C20</f>
        <v>32136.47</v>
      </c>
      <c r="D17" s="72">
        <f>D18+D19+D20</f>
        <v>51000</v>
      </c>
      <c r="E17" s="72">
        <f>E18+E19+E20</f>
        <v>49500</v>
      </c>
      <c r="F17" s="72">
        <f>F18+F19+F20</f>
        <v>49500</v>
      </c>
      <c r="G17" s="72">
        <f>G18+G19+G20</f>
        <v>51000</v>
      </c>
    </row>
    <row r="18" spans="1:7" ht="14.25" x14ac:dyDescent="0.2">
      <c r="A18" s="68">
        <v>31</v>
      </c>
      <c r="B18" s="69" t="s">
        <v>26</v>
      </c>
      <c r="C18" s="72">
        <v>795</v>
      </c>
      <c r="D18" s="72">
        <v>4000</v>
      </c>
      <c r="E18" s="72">
        <v>1600</v>
      </c>
      <c r="F18" s="72">
        <v>1800</v>
      </c>
      <c r="G18" s="72">
        <v>1800</v>
      </c>
    </row>
    <row r="19" spans="1:7" ht="14.25" x14ac:dyDescent="0.2">
      <c r="A19" s="68">
        <v>32</v>
      </c>
      <c r="B19" s="69" t="s">
        <v>27</v>
      </c>
      <c r="C19" s="72">
        <v>30479.66</v>
      </c>
      <c r="D19" s="72">
        <v>46000</v>
      </c>
      <c r="E19" s="72">
        <v>46900</v>
      </c>
      <c r="F19" s="72">
        <v>46700</v>
      </c>
      <c r="G19" s="72">
        <v>48200</v>
      </c>
    </row>
    <row r="20" spans="1:7" ht="14.25" x14ac:dyDescent="0.2">
      <c r="A20" s="68">
        <v>34</v>
      </c>
      <c r="B20" s="69" t="s">
        <v>31</v>
      </c>
      <c r="C20" s="72">
        <v>861.81</v>
      </c>
      <c r="D20" s="72">
        <v>1000</v>
      </c>
      <c r="E20" s="72">
        <v>1000</v>
      </c>
      <c r="F20" s="72">
        <v>1000</v>
      </c>
      <c r="G20" s="72">
        <v>1000</v>
      </c>
    </row>
    <row r="21" spans="1:7" ht="30" customHeight="1" x14ac:dyDescent="0.2">
      <c r="A21" s="68">
        <v>4</v>
      </c>
      <c r="B21" s="70" t="s">
        <v>28</v>
      </c>
      <c r="C21" s="72">
        <f>C22</f>
        <v>5905.02</v>
      </c>
      <c r="D21" s="72">
        <v>17000</v>
      </c>
      <c r="E21" s="72">
        <v>6500</v>
      </c>
      <c r="F21" s="72">
        <v>7500</v>
      </c>
      <c r="G21" s="72">
        <v>8000</v>
      </c>
    </row>
    <row r="22" spans="1:7" ht="28.5" x14ac:dyDescent="0.2">
      <c r="A22" s="68">
        <v>42</v>
      </c>
      <c r="B22" s="70" t="s">
        <v>29</v>
      </c>
      <c r="C22" s="72">
        <v>5905.02</v>
      </c>
      <c r="D22" s="72">
        <v>17000</v>
      </c>
      <c r="E22" s="72">
        <v>6500</v>
      </c>
      <c r="F22" s="72">
        <v>7500</v>
      </c>
      <c r="G22" s="72">
        <v>8000</v>
      </c>
    </row>
    <row r="23" spans="1:7" ht="15" x14ac:dyDescent="0.2">
      <c r="A23" s="66">
        <v>50</v>
      </c>
      <c r="B23" s="73" t="s">
        <v>77</v>
      </c>
      <c r="C23" s="78">
        <f>C24</f>
        <v>593004.41999999993</v>
      </c>
      <c r="D23" s="78">
        <f>D24</f>
        <v>660000</v>
      </c>
      <c r="E23" s="78">
        <f>E24</f>
        <v>709000</v>
      </c>
      <c r="F23" s="78">
        <f>F24</f>
        <v>729000</v>
      </c>
      <c r="G23" s="78">
        <f>G24</f>
        <v>744000</v>
      </c>
    </row>
    <row r="24" spans="1:7" ht="14.25" x14ac:dyDescent="0.2">
      <c r="A24" s="68">
        <v>3</v>
      </c>
      <c r="B24" s="69" t="s">
        <v>25</v>
      </c>
      <c r="C24" s="72">
        <f>C25+C26</f>
        <v>593004.41999999993</v>
      </c>
      <c r="D24" s="72">
        <f>D25+D26</f>
        <v>660000</v>
      </c>
      <c r="E24" s="72">
        <f>E25+E26</f>
        <v>709000</v>
      </c>
      <c r="F24" s="72">
        <f>F25+F26</f>
        <v>729000</v>
      </c>
      <c r="G24" s="72">
        <f>G25+G26</f>
        <v>744000</v>
      </c>
    </row>
    <row r="25" spans="1:7" ht="14.25" x14ac:dyDescent="0.2">
      <c r="A25" s="68">
        <v>31</v>
      </c>
      <c r="B25" s="69" t="s">
        <v>26</v>
      </c>
      <c r="C25" s="72">
        <v>564191.44999999995</v>
      </c>
      <c r="D25" s="72">
        <v>606700</v>
      </c>
      <c r="E25" s="72">
        <v>658500</v>
      </c>
      <c r="F25" s="72">
        <v>677000</v>
      </c>
      <c r="G25" s="72">
        <v>691000</v>
      </c>
    </row>
    <row r="26" spans="1:7" ht="14.25" x14ac:dyDescent="0.2">
      <c r="A26" s="68">
        <v>32</v>
      </c>
      <c r="B26" s="69" t="s">
        <v>27</v>
      </c>
      <c r="C26" s="72">
        <v>28812.97</v>
      </c>
      <c r="D26" s="72">
        <v>53300</v>
      </c>
      <c r="E26" s="72">
        <v>50500</v>
      </c>
      <c r="F26" s="72">
        <v>52000</v>
      </c>
      <c r="G26" s="72">
        <v>53000</v>
      </c>
    </row>
    <row r="27" spans="1:7" ht="15" x14ac:dyDescent="0.2">
      <c r="A27" s="66">
        <v>61</v>
      </c>
      <c r="B27" s="73" t="s">
        <v>33</v>
      </c>
      <c r="C27" s="78">
        <v>1700</v>
      </c>
      <c r="D27" s="78">
        <v>5000</v>
      </c>
      <c r="E27" s="78">
        <v>5000</v>
      </c>
      <c r="F27" s="78">
        <v>5000</v>
      </c>
      <c r="G27" s="78">
        <v>5000</v>
      </c>
    </row>
    <row r="28" spans="1:7" ht="14.25" x14ac:dyDescent="0.2">
      <c r="A28" s="68">
        <v>3</v>
      </c>
      <c r="B28" s="69" t="s">
        <v>25</v>
      </c>
      <c r="C28" s="79" t="s">
        <v>3</v>
      </c>
      <c r="D28" s="72">
        <v>0</v>
      </c>
      <c r="E28" s="72">
        <v>0</v>
      </c>
      <c r="F28" s="72">
        <v>0</v>
      </c>
      <c r="G28" s="72">
        <v>0</v>
      </c>
    </row>
    <row r="29" spans="1:7" ht="14.25" x14ac:dyDescent="0.2">
      <c r="A29" s="68">
        <v>32</v>
      </c>
      <c r="B29" s="69" t="s">
        <v>27</v>
      </c>
      <c r="C29" s="79" t="s">
        <v>3</v>
      </c>
      <c r="D29" s="72">
        <v>0</v>
      </c>
      <c r="E29" s="72">
        <v>0</v>
      </c>
      <c r="F29" s="72">
        <v>0</v>
      </c>
      <c r="G29" s="72">
        <v>0</v>
      </c>
    </row>
    <row r="30" spans="1:7" ht="27.75" customHeight="1" x14ac:dyDescent="0.2">
      <c r="A30" s="68">
        <v>4</v>
      </c>
      <c r="B30" s="70" t="s">
        <v>28</v>
      </c>
      <c r="C30" s="72">
        <v>1700</v>
      </c>
      <c r="D30" s="72">
        <v>5000</v>
      </c>
      <c r="E30" s="72">
        <v>5000</v>
      </c>
      <c r="F30" s="72">
        <v>5000</v>
      </c>
      <c r="G30" s="72">
        <v>5000</v>
      </c>
    </row>
    <row r="31" spans="1:7" ht="31.5" customHeight="1" x14ac:dyDescent="0.2">
      <c r="A31" s="68">
        <v>42</v>
      </c>
      <c r="B31" s="70" t="s">
        <v>53</v>
      </c>
      <c r="C31" s="72">
        <v>1700</v>
      </c>
      <c r="D31" s="72">
        <v>5000</v>
      </c>
      <c r="E31" s="72">
        <v>5000</v>
      </c>
      <c r="F31" s="72">
        <v>5000</v>
      </c>
      <c r="G31" s="72">
        <v>5000</v>
      </c>
    </row>
    <row r="32" spans="1:7" ht="48.75" customHeight="1" x14ac:dyDescent="0.2">
      <c r="A32" s="74" t="s">
        <v>34</v>
      </c>
      <c r="B32" s="65" t="s">
        <v>35</v>
      </c>
      <c r="C32" s="75">
        <f>C33+C36+C40</f>
        <v>10019</v>
      </c>
      <c r="D32" s="75">
        <v>13000</v>
      </c>
      <c r="E32" s="75">
        <f>E33+E36+E40</f>
        <v>14000</v>
      </c>
      <c r="F32" s="75">
        <f>F33+F36+F40</f>
        <v>15000</v>
      </c>
      <c r="G32" s="75">
        <f>G33+G36+G40</f>
        <v>15000</v>
      </c>
    </row>
    <row r="33" spans="1:7" ht="20.25" customHeight="1" x14ac:dyDescent="0.2">
      <c r="A33" s="66">
        <v>11</v>
      </c>
      <c r="B33" s="76" t="s">
        <v>62</v>
      </c>
      <c r="C33" s="78">
        <v>1000</v>
      </c>
      <c r="D33" s="78">
        <v>1000</v>
      </c>
      <c r="E33" s="78">
        <v>1500</v>
      </c>
      <c r="F33" s="78">
        <v>2000</v>
      </c>
      <c r="G33" s="78">
        <v>2000</v>
      </c>
    </row>
    <row r="34" spans="1:7" ht="14.25" x14ac:dyDescent="0.2">
      <c r="A34" s="68">
        <v>3</v>
      </c>
      <c r="B34" s="69" t="s">
        <v>25</v>
      </c>
      <c r="C34" s="72">
        <v>1000</v>
      </c>
      <c r="D34" s="72">
        <v>1000</v>
      </c>
      <c r="E34" s="72">
        <v>1500</v>
      </c>
      <c r="F34" s="72">
        <v>2000</v>
      </c>
      <c r="G34" s="72">
        <v>2000</v>
      </c>
    </row>
    <row r="35" spans="1:7" ht="14.25" x14ac:dyDescent="0.2">
      <c r="A35" s="68">
        <v>32</v>
      </c>
      <c r="B35" s="69" t="s">
        <v>27</v>
      </c>
      <c r="C35" s="72">
        <v>1000</v>
      </c>
      <c r="D35" s="72">
        <v>1000</v>
      </c>
      <c r="E35" s="72">
        <v>1500</v>
      </c>
      <c r="F35" s="72">
        <v>2000</v>
      </c>
      <c r="G35" s="72">
        <v>2000</v>
      </c>
    </row>
    <row r="36" spans="1:7" ht="15" x14ac:dyDescent="0.2">
      <c r="A36" s="66">
        <v>43</v>
      </c>
      <c r="B36" s="73" t="s">
        <v>75</v>
      </c>
      <c r="C36" s="78">
        <f>C37</f>
        <v>4019</v>
      </c>
      <c r="D36" s="78">
        <v>6000</v>
      </c>
      <c r="E36" s="78">
        <v>6000</v>
      </c>
      <c r="F36" s="78">
        <v>6000</v>
      </c>
      <c r="G36" s="78">
        <v>6000</v>
      </c>
    </row>
    <row r="37" spans="1:7" ht="14.25" x14ac:dyDescent="0.2">
      <c r="A37" s="68">
        <v>3</v>
      </c>
      <c r="B37" s="69" t="s">
        <v>25</v>
      </c>
      <c r="C37" s="72">
        <f>C38+C39</f>
        <v>4019</v>
      </c>
      <c r="D37" s="72">
        <v>6000</v>
      </c>
      <c r="E37" s="72">
        <v>6000</v>
      </c>
      <c r="F37" s="72">
        <v>6000</v>
      </c>
      <c r="G37" s="72">
        <v>6000</v>
      </c>
    </row>
    <row r="38" spans="1:7" ht="14.25" x14ac:dyDescent="0.2">
      <c r="A38" s="68">
        <v>31</v>
      </c>
      <c r="B38" s="69" t="s">
        <v>26</v>
      </c>
      <c r="C38" s="71">
        <v>800</v>
      </c>
      <c r="D38" s="71">
        <v>900</v>
      </c>
      <c r="E38" s="72">
        <v>1000</v>
      </c>
      <c r="F38" s="72">
        <v>1000</v>
      </c>
      <c r="G38" s="72">
        <v>1000</v>
      </c>
    </row>
    <row r="39" spans="1:7" ht="14.25" x14ac:dyDescent="0.2">
      <c r="A39" s="68">
        <v>32</v>
      </c>
      <c r="B39" s="69" t="s">
        <v>27</v>
      </c>
      <c r="C39" s="72">
        <v>3219</v>
      </c>
      <c r="D39" s="72">
        <v>5100</v>
      </c>
      <c r="E39" s="72">
        <v>5000</v>
      </c>
      <c r="F39" s="72">
        <v>5000</v>
      </c>
      <c r="G39" s="72">
        <v>5000</v>
      </c>
    </row>
    <row r="40" spans="1:7" ht="15" x14ac:dyDescent="0.2">
      <c r="A40" s="77">
        <v>50</v>
      </c>
      <c r="B40" s="73" t="s">
        <v>77</v>
      </c>
      <c r="C40" s="78">
        <v>5000</v>
      </c>
      <c r="D40" s="78">
        <v>6000</v>
      </c>
      <c r="E40" s="78">
        <v>6500</v>
      </c>
      <c r="F40" s="78">
        <v>7000</v>
      </c>
      <c r="G40" s="78">
        <v>7000</v>
      </c>
    </row>
    <row r="41" spans="1:7" ht="14.25" x14ac:dyDescent="0.2">
      <c r="A41" s="68">
        <v>3</v>
      </c>
      <c r="B41" s="69" t="s">
        <v>25</v>
      </c>
      <c r="C41" s="72">
        <v>5000</v>
      </c>
      <c r="D41" s="72">
        <v>6000</v>
      </c>
      <c r="E41" s="72">
        <v>6500</v>
      </c>
      <c r="F41" s="72">
        <v>7000</v>
      </c>
      <c r="G41" s="72">
        <v>7000</v>
      </c>
    </row>
    <row r="42" spans="1:7" ht="14.25" x14ac:dyDescent="0.2">
      <c r="A42" s="68">
        <v>32</v>
      </c>
      <c r="B42" s="69" t="s">
        <v>27</v>
      </c>
      <c r="C42" s="72">
        <v>5000</v>
      </c>
      <c r="D42" s="72">
        <v>6000</v>
      </c>
      <c r="E42" s="72">
        <v>6500</v>
      </c>
      <c r="F42" s="72">
        <v>7000</v>
      </c>
      <c r="G42" s="72">
        <v>7000</v>
      </c>
    </row>
    <row r="43" spans="1:7" x14ac:dyDescent="0.2">
      <c r="B43" s="5"/>
      <c r="C43" s="4"/>
      <c r="D43" s="4"/>
      <c r="E43" s="4"/>
    </row>
  </sheetData>
  <mergeCells count="2">
    <mergeCell ref="A1:G1"/>
    <mergeCell ref="A2:G2"/>
  </mergeCells>
  <pageMargins left="0.7" right="0.82" top="0.93" bottom="0.78" header="0.81" footer="0.49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</vt:lpstr>
      <vt:lpstr>Račun prihoda i rashoda -izvori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5b221aa092392532a520803c9922c5486fabcdb968f8bea97ea2c2fcf8a213ae.xlsx</dc:title>
  <dc:creator>Work2</dc:creator>
  <cp:lastModifiedBy>Vlasta</cp:lastModifiedBy>
  <cp:revision>0</cp:revision>
  <cp:lastPrinted>2025-10-04T19:03:53Z</cp:lastPrinted>
  <dcterms:created xsi:type="dcterms:W3CDTF">2024-05-10T07:57:39Z</dcterms:created>
  <dcterms:modified xsi:type="dcterms:W3CDTF">2025-12-31T09:55:50Z</dcterms:modified>
</cp:coreProperties>
</file>